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Print_Titles" localSheetId="0">Sheet1!$1:$2</definedName>
    <definedName name="_xlnm.Print_Area" localSheetId="0">Sheet1!$A$1:$U$49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<sst xmlns="http://schemas.openxmlformats.org/spreadsheetml/2006/main" count="235" uniqueCount="199">
  <si>
    <t>2025年祁阳市集中育秧设施建设补助明细表（第四批）</t>
  </si>
  <si>
    <t>序号</t>
  </si>
  <si>
    <t>业主名称</t>
  </si>
  <si>
    <t>姓名</t>
  </si>
  <si>
    <t>施工地址</t>
  </si>
  <si>
    <t>类型</t>
  </si>
  <si>
    <t>连栋大棚
实测面
积（㎡）</t>
  </si>
  <si>
    <t>单体大棚实测面积
（㎡）</t>
  </si>
  <si>
    <t>轻钢厂房实测面积（㎡）</t>
  </si>
  <si>
    <t>第三方公司认定总投资额（元）</t>
  </si>
  <si>
    <t>大棚投资
总价（元）</t>
  </si>
  <si>
    <t>大棚投资单价（元）</t>
  </si>
  <si>
    <t>大棚认定
总价（元）</t>
  </si>
  <si>
    <t>轻钢厂房
投资总价
（元）</t>
  </si>
  <si>
    <t>轻钢厂房投资单价
（元）</t>
  </si>
  <si>
    <t>轻钢厂房
认定总价
（元）</t>
  </si>
  <si>
    <t>大棚及厂房补助金额（40%）</t>
  </si>
  <si>
    <t>配套设施
认定总价（元）</t>
  </si>
  <si>
    <t>配套设施补助金额（40%）</t>
  </si>
  <si>
    <t>预付款（元）</t>
  </si>
  <si>
    <t>应补助拨付资金（元）</t>
  </si>
  <si>
    <t>备注</t>
  </si>
  <si>
    <t>祁阳县福雄家庭农场</t>
  </si>
  <si>
    <t>张福雄</t>
  </si>
  <si>
    <t>进宝塘镇枫梓塘村</t>
  </si>
  <si>
    <t>连栋大棚
轻钢厂房（半敞式）
配套设施</t>
  </si>
  <si>
    <t>播种机17800
秧盘20000
叠盘机6800
灌溉设施15759</t>
  </si>
  <si>
    <t>祁阳县白水镇拥军粮食家庭农场</t>
  </si>
  <si>
    <t>高拥军</t>
  </si>
  <si>
    <t>白水镇新华村</t>
  </si>
  <si>
    <t>连栋大棚</t>
  </si>
  <si>
    <t>祁阳市白水镇高红桂家庭农场</t>
  </si>
  <si>
    <t>高红桂</t>
  </si>
  <si>
    <t>白水镇花园村</t>
  </si>
  <si>
    <t>连栋大棚
配套设施</t>
  </si>
  <si>
    <t>播种机21800
秧盘67500
灌溉设施13000</t>
  </si>
  <si>
    <t>祁阳县石中文家庭农场</t>
  </si>
  <si>
    <t>石中文</t>
  </si>
  <si>
    <t>肖家镇金刚社区</t>
  </si>
  <si>
    <t>祁阳市旭莎种植家庭农场</t>
  </si>
  <si>
    <t>朱满生</t>
  </si>
  <si>
    <t>肖家镇九泥村</t>
  </si>
  <si>
    <t>祁阳县星辉家庭农场</t>
  </si>
  <si>
    <t>李明亮</t>
  </si>
  <si>
    <t>龚家坪镇新旷社区</t>
  </si>
  <si>
    <t>单体棚
配套设施</t>
  </si>
  <si>
    <t>播种机6980
秧盘63250</t>
  </si>
  <si>
    <t>祁阳市绪生家庭农场</t>
  </si>
  <si>
    <t>韩绪生</t>
  </si>
  <si>
    <t>大忠桥镇韩家洲村</t>
  </si>
  <si>
    <t>连栋大棚
（外遮阳+风机水帘）
配套设施</t>
  </si>
  <si>
    <t>播种机12800
秧盘30000
监控1320</t>
  </si>
  <si>
    <t>祁阳县信合种植专业合作社</t>
  </si>
  <si>
    <t>刘志华</t>
  </si>
  <si>
    <t>肖家镇福普村</t>
  </si>
  <si>
    <t>连栋大棚
单体棚
配套设施</t>
  </si>
  <si>
    <t>148/42</t>
  </si>
  <si>
    <t>秧盘21000</t>
  </si>
  <si>
    <t>祁阳县聚全种养专业合作社</t>
  </si>
  <si>
    <t>周交红</t>
  </si>
  <si>
    <t>肖家镇九牛坝村</t>
  </si>
  <si>
    <t>连栋大棚
轻钢厂房（封闭式）
配套设施</t>
  </si>
  <si>
    <t>播种机6980
秧盘48000
灌溉设施17622.87</t>
  </si>
  <si>
    <t>祁阳市民兴顺种养家庭农场</t>
  </si>
  <si>
    <t>谭明生</t>
  </si>
  <si>
    <t>羊角塘镇龚平村</t>
  </si>
  <si>
    <t>祁阳市白水镇鑫宇家庭农场</t>
  </si>
  <si>
    <t>王枚生</t>
  </si>
  <si>
    <t>连栋大棚
轻钢厂房
配套设施</t>
  </si>
  <si>
    <t>秧盘94500</t>
  </si>
  <si>
    <t>祁阳市硕茂农业有限公司</t>
  </si>
  <si>
    <t>杨夏全</t>
  </si>
  <si>
    <t>八宝镇黄市社区</t>
  </si>
  <si>
    <t>连栋大棚（外遮阳）
轻钢厂房（封闭式）
配套设施</t>
  </si>
  <si>
    <t>播种机16800
秧盘27000
输送机21000
叠盘机6800
灌溉设施21500
密室70000</t>
  </si>
  <si>
    <t>杨金快</t>
  </si>
  <si>
    <t>八宝镇新建村</t>
  </si>
  <si>
    <t>秧盘12600</t>
  </si>
  <si>
    <t>祁阳市富捷农业开发有限公司</t>
  </si>
  <si>
    <t>曾国华</t>
  </si>
  <si>
    <t>龙山街道陶家岭村</t>
  </si>
  <si>
    <t>120/60</t>
  </si>
  <si>
    <t>播种机18000
秧盘33600</t>
  </si>
  <si>
    <t>祁阳市胡有福家庭农场</t>
  </si>
  <si>
    <t>胡有福</t>
  </si>
  <si>
    <t>下马渡镇胡家台村</t>
  </si>
  <si>
    <t>115/50</t>
  </si>
  <si>
    <t>播种机23800
秧盘50000
监控1320</t>
  </si>
  <si>
    <t>祁阳市翔贤农业开发有限公司</t>
  </si>
  <si>
    <t>进宝塘镇进宝塘社区</t>
  </si>
  <si>
    <t>连栋大棚（外遮阳+风机水帘）
单体棚
配套设施</t>
  </si>
  <si>
    <t>175/60</t>
  </si>
  <si>
    <t>叉车77000
秧盘32000</t>
  </si>
  <si>
    <t>祁阳县黄泥塘镇赵亮亮家庭农场</t>
  </si>
  <si>
    <t>赵亮亮</t>
  </si>
  <si>
    <t>黄泥塘镇新义村</t>
  </si>
  <si>
    <t>连栋大棚（外遮阳）
轻钢厂房（半敞式）
配套设施</t>
  </si>
  <si>
    <t>秧苗输送机3500*8</t>
  </si>
  <si>
    <t>祁阳县观音滩镇春元家庭农场</t>
  </si>
  <si>
    <t>唐春元</t>
  </si>
  <si>
    <t>观音滩镇联兴村</t>
  </si>
  <si>
    <t>播种机14800
秧盘17100</t>
  </si>
  <si>
    <t>陈文明</t>
  </si>
  <si>
    <t>白水镇两江村</t>
  </si>
  <si>
    <t>播种机22800
灌溉设施3980
秧盘28000</t>
  </si>
  <si>
    <t>陈旦旦</t>
  </si>
  <si>
    <t>白水镇联盟村</t>
  </si>
  <si>
    <t>播种机21800
秧盘80000</t>
  </si>
  <si>
    <t>祁阳县沃农农机专业合作社</t>
  </si>
  <si>
    <t>雷淋</t>
  </si>
  <si>
    <t>三口塘镇坝塘村</t>
  </si>
  <si>
    <t>连栋大棚（外遮阳）
配套设施</t>
  </si>
  <si>
    <t>叉车52000</t>
  </si>
  <si>
    <t>祁阳县月清家庭农场</t>
  </si>
  <si>
    <t>陈清清</t>
  </si>
  <si>
    <t>梅溪镇月泉旺村</t>
  </si>
  <si>
    <t>单体棚</t>
  </si>
  <si>
    <t>王海峰</t>
  </si>
  <si>
    <t>梅溪镇华塘村</t>
  </si>
  <si>
    <t>龙山街道陶家岭3组</t>
  </si>
  <si>
    <t>连栋大棚（外遮阳）
单体棚</t>
  </si>
  <si>
    <t>155/50</t>
  </si>
  <si>
    <t>祁阳市大忠桥镇能旺家庭农场</t>
  </si>
  <si>
    <t>唐能旺</t>
  </si>
  <si>
    <t>大忠桥镇广福村</t>
  </si>
  <si>
    <t>播种机12800
秧盘15000</t>
  </si>
  <si>
    <t>祁阳县地山园生态家庭农场</t>
  </si>
  <si>
    <t>邓双喜</t>
  </si>
  <si>
    <t>大忠桥镇梅湾村</t>
  </si>
  <si>
    <t>李迎秋</t>
  </si>
  <si>
    <t>文富市镇大屋村</t>
  </si>
  <si>
    <t>灌溉设施18000
秧盘66000</t>
  </si>
  <si>
    <t>湛辉春</t>
  </si>
  <si>
    <t>黎家坪镇油塘村</t>
  </si>
  <si>
    <t>灌溉设施8080</t>
  </si>
  <si>
    <t>桂军生</t>
  </si>
  <si>
    <t>文明铺镇八甲湾村</t>
  </si>
  <si>
    <t>播种机22800
灌溉设施3800
秧盘36000</t>
  </si>
  <si>
    <t>桂四元</t>
  </si>
  <si>
    <t>播种机8000
灌溉设施2600
秧盘35000</t>
  </si>
  <si>
    <t>桂文龙</t>
  </si>
  <si>
    <t>文明铺镇三角湾村</t>
  </si>
  <si>
    <t>灌溉设施5360
秧盘24500</t>
  </si>
  <si>
    <t>张祥</t>
  </si>
  <si>
    <t>文明铺镇联益村</t>
  </si>
  <si>
    <t>播种机17800
灌溉设施4600
秧盘52500</t>
  </si>
  <si>
    <t>刘琪林</t>
  </si>
  <si>
    <t>文明铺镇泥井湾村</t>
  </si>
  <si>
    <t>灌溉设施8060
秧盘10500</t>
  </si>
  <si>
    <t>陈久香</t>
  </si>
  <si>
    <t>连栋大棚
轻钢厂房（封闭式）</t>
  </si>
  <si>
    <t>祁阳市穗贤农业开发有限责任公司</t>
  </si>
  <si>
    <t>李猛</t>
  </si>
  <si>
    <t>龚家坪镇窑头铺村</t>
  </si>
  <si>
    <t>秧盘16500</t>
  </si>
  <si>
    <t>祁阳市潘市镇海达特色种养场</t>
  </si>
  <si>
    <t>王卫兵</t>
  </si>
  <si>
    <t>羊角塘镇黄坪村</t>
  </si>
  <si>
    <t>连栋大棚（外遮阳）</t>
  </si>
  <si>
    <t>祁阳市白水镇张石山家庭农场</t>
  </si>
  <si>
    <t>张石山</t>
  </si>
  <si>
    <t>白水镇湘江村</t>
  </si>
  <si>
    <t>祁阳时满家庭农场</t>
  </si>
  <si>
    <t>杨伍桂</t>
  </si>
  <si>
    <t>连栋大棚
连栋大棚（外遮阳）
轻钢厂房（敞开、封闭式）配套设施</t>
  </si>
  <si>
    <t>181.35/
236.61</t>
  </si>
  <si>
    <t>播种机12800
秧盘55000
灌溉设施10000
输送机35000</t>
  </si>
  <si>
    <t>祁阳县马江新滩种养专业合作社</t>
  </si>
  <si>
    <t>张冬生</t>
  </si>
  <si>
    <t>大忠桥镇新马江村</t>
  </si>
  <si>
    <t>播种机10200</t>
  </si>
  <si>
    <t>祁阳县高安清家庭农场</t>
  </si>
  <si>
    <t>高安清</t>
  </si>
  <si>
    <t>梅溪镇华溪新村</t>
  </si>
  <si>
    <t>播种机12000
秧盘23000
灌溉设施22350
监控1320</t>
  </si>
  <si>
    <t>奉满香</t>
  </si>
  <si>
    <t>进宝塘镇赤梓湾村</t>
  </si>
  <si>
    <t>秧盘6400</t>
  </si>
  <si>
    <t>刘运忠</t>
  </si>
  <si>
    <t>进宝塘镇荷叶村</t>
  </si>
  <si>
    <t>播种机12000
秧盘11000</t>
  </si>
  <si>
    <t>祁阳市黄泥塘镇园丰家庭农场</t>
  </si>
  <si>
    <t>冯俊</t>
  </si>
  <si>
    <t>黄泥塘镇搭洲村</t>
  </si>
  <si>
    <t>播种机21800
秧盘23000
灌溉设施2600</t>
  </si>
  <si>
    <t>祁阳市丰航种养家庭农场</t>
  </si>
  <si>
    <t>彭群林</t>
  </si>
  <si>
    <t>观音滩镇八尺村</t>
  </si>
  <si>
    <t>播种机14800
秧盘67500</t>
  </si>
  <si>
    <t>黄耀华</t>
  </si>
  <si>
    <t>白水镇升级村</t>
  </si>
  <si>
    <t>秧盘15000</t>
  </si>
  <si>
    <t>祁阳市湘禾农业开发有限公司</t>
  </si>
  <si>
    <t>窦建红</t>
  </si>
  <si>
    <t>下马渡镇六合堂社区</t>
  </si>
  <si>
    <t>连栋大棚（外遮阳+风机）
配套设施</t>
  </si>
  <si>
    <t>秧盘85800</t>
  </si>
  <si>
    <t>李杰</t>
  </si>
  <si>
    <t>八宝镇火田坳村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</si>
</sst>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5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"/>
  <sheetViews>
    <sheetView tabSelected="1" zoomScale="85" zoomScaleNormal="85" workbookViewId="0">
      <pane xSplit="4" ySplit="2" topLeftCell="E3" activePane="bottomRight" state="frozen"/>
      <selection/>
      <selection pane="topRight"/>
      <selection pane="bottomLeft"/>
      <selection pane="bottomRight" activeCell="T3" sqref="T3"/>
    </sheetView>
  </sheetViews>
  <sheetFormatPr defaultColWidth="9" defaultRowHeight="13.5"/>
  <cols>
    <col min="1" max="1" width="3.875" customWidth="1"/>
    <col min="2" max="2" width="8.75" customWidth="1"/>
    <col min="3" max="3" width="6.25" customWidth="1"/>
    <col min="4" max="4" width="8.75" customWidth="1"/>
    <col min="5" max="5" width="15.25" customWidth="1"/>
    <col min="6" max="6" width="7.125" customWidth="1"/>
    <col min="7" max="7" width="5.5" customWidth="1"/>
    <col min="8" max="8" width="7.125" customWidth="1"/>
    <col min="9" max="9" width="10.375" style="2" customWidth="1"/>
    <col min="10" max="11" width="8.75" style="3" customWidth="1"/>
    <col min="12" max="12" width="8.75" style="4" customWidth="1"/>
    <col min="13" max="13" width="8.375" style="3" customWidth="1"/>
    <col min="14" max="14" width="7.625" style="3" customWidth="1"/>
    <col min="15" max="15" width="8.375" style="3" customWidth="1"/>
    <col min="16" max="16" width="11.375" style="3" customWidth="1"/>
    <col min="17" max="17" width="9.375" style="3" customWidth="1"/>
    <col min="18" max="18" width="9.375" style="5" customWidth="1"/>
    <col min="19" max="19" width="6.375" style="5" customWidth="1"/>
    <col min="20" max="20" width="8.95833333333333" style="5" customWidth="1"/>
    <col min="21" max="21" width="11.5" customWidth="1"/>
    <col min="23" max="23" width="14.4083333333333" customWidth="1"/>
  </cols>
  <sheetData>
    <row r="1" ht="45.95" customHeight="1" spans="1:21">
      <c r="A1" s="6" t="s">
        <v>0</v>
      </c>
      <c r="B1" s="6"/>
      <c r="C1" s="6"/>
      <c r="D1" s="6"/>
      <c r="E1" s="6"/>
      <c r="F1" s="6"/>
      <c r="G1" s="6"/>
      <c r="H1" s="6"/>
      <c r="I1" s="7"/>
      <c r="J1" s="8"/>
      <c r="K1" s="8"/>
      <c r="L1" s="7"/>
      <c r="M1" s="8"/>
      <c r="N1" s="8"/>
      <c r="O1" s="8"/>
      <c r="P1" s="8"/>
      <c r="Q1" s="8"/>
      <c r="R1" s="6"/>
      <c r="S1" s="6"/>
      <c r="T1" s="6"/>
      <c r="U1" s="6"/>
    </row>
    <row r="2" ht="81" customHeight="1" spans="1:2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1" t="s">
        <v>16</v>
      </c>
      <c r="Q2" s="11" t="s">
        <v>17</v>
      </c>
      <c r="R2" s="12" t="s">
        <v>18</v>
      </c>
      <c r="S2" s="12" t="s">
        <v>19</v>
      </c>
      <c r="T2" s="12" t="s">
        <v>20</v>
      </c>
      <c r="U2" s="9" t="s">
        <v>21</v>
      </c>
    </row>
    <row r="3" s="1" customFormat="1" ht="52" customHeight="1" spans="1:21">
      <c r="A3" s="13">
        <v>1</v>
      </c>
      <c r="B3" s="9" t="s">
        <v>22</v>
      </c>
      <c r="C3" s="9" t="s">
        <v>23</v>
      </c>
      <c r="D3" s="9" t="s">
        <v>24</v>
      </c>
      <c r="E3" s="9" t="s">
        <v>25</v>
      </c>
      <c r="F3" s="13">
        <v>1600</v>
      </c>
      <c r="G3" s="13">
        <v>0</v>
      </c>
      <c r="H3" s="13">
        <v>407</v>
      </c>
      <c r="I3" s="14">
        <v>345159</v>
      </c>
      <c r="J3" s="13">
        <v>192000</v>
      </c>
      <c r="K3" s="13">
        <v>120</v>
      </c>
      <c r="L3" s="13">
        <v>184000</v>
      </c>
      <c r="M3" s="15">
        <v>92800</v>
      </c>
      <c r="N3" s="15">
        <v>228</v>
      </c>
      <c r="O3" s="15">
        <v>92800</v>
      </c>
      <c r="P3" s="15">
        <f t="shared" ref="P3:P49" si="0">(L3+O3)*0.4</f>
        <v>110720</v>
      </c>
      <c r="Q3" s="15">
        <v>60359</v>
      </c>
      <c r="R3" s="15">
        <f t="shared" ref="R3:R10" si="1">Q3*0.4</f>
        <v>24143.6</v>
      </c>
      <c r="S3" s="15"/>
      <c r="T3" s="15">
        <f t="shared" ref="T3:T12" si="2">P3+R3</f>
        <v>134863.6</v>
      </c>
      <c r="U3" s="9" t="s">
        <v>26</v>
      </c>
    </row>
    <row r="4" s="1" customFormat="1" ht="52" customHeight="1" spans="1:21">
      <c r="A4" s="13">
        <v>2</v>
      </c>
      <c r="B4" s="9" t="s">
        <v>27</v>
      </c>
      <c r="C4" s="9" t="s">
        <v>28</v>
      </c>
      <c r="D4" s="9" t="s">
        <v>29</v>
      </c>
      <c r="E4" s="16" t="s">
        <v>30</v>
      </c>
      <c r="F4" s="13">
        <v>1536</v>
      </c>
      <c r="G4" s="13">
        <v>0</v>
      </c>
      <c r="H4" s="13">
        <v>0</v>
      </c>
      <c r="I4" s="14">
        <v>227328</v>
      </c>
      <c r="J4" s="14">
        <v>227328</v>
      </c>
      <c r="K4" s="14">
        <v>148</v>
      </c>
      <c r="L4" s="13">
        <v>176640</v>
      </c>
      <c r="M4" s="15">
        <v>0</v>
      </c>
      <c r="N4" s="15">
        <v>0</v>
      </c>
      <c r="O4" s="15">
        <v>0</v>
      </c>
      <c r="P4" s="15">
        <f t="shared" si="0"/>
        <v>70656</v>
      </c>
      <c r="Q4" s="15">
        <v>0</v>
      </c>
      <c r="R4" s="15">
        <f t="shared" si="1"/>
        <v>0</v>
      </c>
      <c r="S4" s="15"/>
      <c r="T4" s="15">
        <f t="shared" si="2"/>
        <v>70656</v>
      </c>
      <c r="U4" s="9"/>
    </row>
    <row r="5" s="1" customFormat="1" ht="52" customHeight="1" spans="1:21">
      <c r="A5" s="13">
        <v>3</v>
      </c>
      <c r="B5" s="9" t="s">
        <v>31</v>
      </c>
      <c r="C5" s="17" t="s">
        <v>32</v>
      </c>
      <c r="D5" s="9" t="s">
        <v>33</v>
      </c>
      <c r="E5" s="9" t="s">
        <v>34</v>
      </c>
      <c r="F5" s="13">
        <v>2048</v>
      </c>
      <c r="G5" s="13">
        <v>0</v>
      </c>
      <c r="H5" s="13">
        <v>0</v>
      </c>
      <c r="I5" s="14">
        <v>405404</v>
      </c>
      <c r="J5" s="13">
        <v>303104</v>
      </c>
      <c r="K5" s="13">
        <v>148</v>
      </c>
      <c r="L5" s="13">
        <v>235520</v>
      </c>
      <c r="M5" s="15">
        <v>0</v>
      </c>
      <c r="N5" s="15">
        <v>0</v>
      </c>
      <c r="O5" s="15">
        <v>0</v>
      </c>
      <c r="P5" s="15">
        <f t="shared" si="0"/>
        <v>94208</v>
      </c>
      <c r="Q5" s="15">
        <v>102300</v>
      </c>
      <c r="R5" s="15">
        <f t="shared" si="1"/>
        <v>40920</v>
      </c>
      <c r="S5" s="15"/>
      <c r="T5" s="15">
        <f t="shared" si="2"/>
        <v>135128</v>
      </c>
      <c r="U5" s="9" t="s">
        <v>35</v>
      </c>
    </row>
    <row r="6" s="1" customFormat="1" ht="52" customHeight="1" spans="1:21">
      <c r="A6" s="13">
        <v>4</v>
      </c>
      <c r="B6" s="9" t="s">
        <v>36</v>
      </c>
      <c r="C6" s="17" t="s">
        <v>37</v>
      </c>
      <c r="D6" s="9" t="s">
        <v>38</v>
      </c>
      <c r="E6" s="16" t="s">
        <v>30</v>
      </c>
      <c r="F6" s="13">
        <v>1536</v>
      </c>
      <c r="G6" s="13">
        <v>0</v>
      </c>
      <c r="H6" s="13">
        <v>0</v>
      </c>
      <c r="I6" s="14">
        <v>227328</v>
      </c>
      <c r="J6" s="14">
        <v>227328</v>
      </c>
      <c r="K6" s="14">
        <v>148</v>
      </c>
      <c r="L6" s="13">
        <v>176640</v>
      </c>
      <c r="M6" s="15">
        <v>0</v>
      </c>
      <c r="N6" s="15">
        <v>0</v>
      </c>
      <c r="O6" s="15">
        <v>0</v>
      </c>
      <c r="P6" s="15">
        <f t="shared" si="0"/>
        <v>70656</v>
      </c>
      <c r="Q6" s="15">
        <v>0</v>
      </c>
      <c r="R6" s="15">
        <f t="shared" si="1"/>
        <v>0</v>
      </c>
      <c r="S6" s="15"/>
      <c r="T6" s="15">
        <f t="shared" si="2"/>
        <v>70656</v>
      </c>
      <c r="U6" s="9"/>
    </row>
    <row r="7" s="1" customFormat="1" ht="52" customHeight="1" spans="1:21">
      <c r="A7" s="13">
        <v>5</v>
      </c>
      <c r="B7" s="9" t="s">
        <v>39</v>
      </c>
      <c r="C7" s="17" t="s">
        <v>40</v>
      </c>
      <c r="D7" s="9" t="s">
        <v>41</v>
      </c>
      <c r="E7" s="16" t="s">
        <v>30</v>
      </c>
      <c r="F7" s="13">
        <v>960</v>
      </c>
      <c r="G7" s="13">
        <v>0</v>
      </c>
      <c r="H7" s="13">
        <v>0</v>
      </c>
      <c r="I7" s="14">
        <v>142080</v>
      </c>
      <c r="J7" s="14">
        <v>142080</v>
      </c>
      <c r="K7" s="14">
        <v>148</v>
      </c>
      <c r="L7" s="13">
        <v>110400</v>
      </c>
      <c r="M7" s="15">
        <v>0</v>
      </c>
      <c r="N7" s="15">
        <v>0</v>
      </c>
      <c r="O7" s="15">
        <v>0</v>
      </c>
      <c r="P7" s="15">
        <f t="shared" si="0"/>
        <v>44160</v>
      </c>
      <c r="Q7" s="15">
        <v>0</v>
      </c>
      <c r="R7" s="15">
        <f t="shared" si="1"/>
        <v>0</v>
      </c>
      <c r="S7" s="15"/>
      <c r="T7" s="15">
        <f t="shared" si="2"/>
        <v>44160</v>
      </c>
      <c r="U7" s="9"/>
    </row>
    <row r="8" s="1" customFormat="1" ht="52" customHeight="1" spans="1:21">
      <c r="A8" s="13">
        <v>6</v>
      </c>
      <c r="B8" s="9" t="s">
        <v>42</v>
      </c>
      <c r="C8" s="17" t="s">
        <v>43</v>
      </c>
      <c r="D8" s="9" t="s">
        <v>44</v>
      </c>
      <c r="E8" s="16" t="s">
        <v>45</v>
      </c>
      <c r="F8" s="13">
        <v>0</v>
      </c>
      <c r="G8" s="13">
        <v>264</v>
      </c>
      <c r="H8" s="13">
        <v>0</v>
      </c>
      <c r="I8" s="14">
        <v>100680</v>
      </c>
      <c r="J8" s="13">
        <v>13200</v>
      </c>
      <c r="K8" s="13">
        <v>50</v>
      </c>
      <c r="L8" s="13">
        <v>13200</v>
      </c>
      <c r="M8" s="15">
        <v>0</v>
      </c>
      <c r="N8" s="15">
        <v>0</v>
      </c>
      <c r="O8" s="15">
        <v>0</v>
      </c>
      <c r="P8" s="15">
        <f t="shared" si="0"/>
        <v>5280</v>
      </c>
      <c r="Q8" s="15">
        <v>70230</v>
      </c>
      <c r="R8" s="15">
        <f t="shared" si="1"/>
        <v>28092</v>
      </c>
      <c r="S8" s="15"/>
      <c r="T8" s="15">
        <f t="shared" si="2"/>
        <v>33372</v>
      </c>
      <c r="U8" s="9" t="s">
        <v>46</v>
      </c>
    </row>
    <row r="9" s="1" customFormat="1" ht="52" customHeight="1" spans="1:21">
      <c r="A9" s="13">
        <v>7</v>
      </c>
      <c r="B9" s="9" t="s">
        <v>47</v>
      </c>
      <c r="C9" s="9" t="s">
        <v>48</v>
      </c>
      <c r="D9" s="9" t="s">
        <v>49</v>
      </c>
      <c r="E9" s="18" t="s">
        <v>50</v>
      </c>
      <c r="F9" s="13">
        <v>960</v>
      </c>
      <c r="G9" s="13">
        <v>0</v>
      </c>
      <c r="H9" s="13">
        <v>0</v>
      </c>
      <c r="I9" s="14">
        <v>222680</v>
      </c>
      <c r="J9" s="13">
        <v>178560</v>
      </c>
      <c r="K9" s="13">
        <v>186</v>
      </c>
      <c r="L9" s="13">
        <f>F9*175</f>
        <v>168000</v>
      </c>
      <c r="M9" s="15">
        <v>0</v>
      </c>
      <c r="N9" s="15">
        <v>0</v>
      </c>
      <c r="O9" s="15">
        <v>0</v>
      </c>
      <c r="P9" s="15">
        <f t="shared" si="0"/>
        <v>67200</v>
      </c>
      <c r="Q9" s="15">
        <v>44120</v>
      </c>
      <c r="R9" s="15">
        <f t="shared" si="1"/>
        <v>17648</v>
      </c>
      <c r="S9" s="15"/>
      <c r="T9" s="15">
        <f t="shared" si="2"/>
        <v>84848</v>
      </c>
      <c r="U9" s="9" t="s">
        <v>51</v>
      </c>
    </row>
    <row r="10" s="1" customFormat="1" ht="52" customHeight="1" spans="1:21">
      <c r="A10" s="13">
        <v>8</v>
      </c>
      <c r="B10" s="9" t="s">
        <v>52</v>
      </c>
      <c r="C10" s="17" t="s">
        <v>53</v>
      </c>
      <c r="D10" s="9" t="s">
        <v>54</v>
      </c>
      <c r="E10" s="16" t="s">
        <v>55</v>
      </c>
      <c r="F10" s="13">
        <v>960</v>
      </c>
      <c r="G10" s="13">
        <v>400</v>
      </c>
      <c r="H10" s="13">
        <v>0</v>
      </c>
      <c r="I10" s="14">
        <v>179880</v>
      </c>
      <c r="J10" s="13">
        <v>158880</v>
      </c>
      <c r="K10" s="13" t="s">
        <v>56</v>
      </c>
      <c r="L10" s="13">
        <v>127200</v>
      </c>
      <c r="M10" s="15">
        <v>0</v>
      </c>
      <c r="N10" s="15">
        <v>0</v>
      </c>
      <c r="O10" s="15">
        <v>0</v>
      </c>
      <c r="P10" s="15">
        <f t="shared" si="0"/>
        <v>50880</v>
      </c>
      <c r="Q10" s="15">
        <v>21000</v>
      </c>
      <c r="R10" s="15">
        <f t="shared" si="1"/>
        <v>8400</v>
      </c>
      <c r="S10" s="15"/>
      <c r="T10" s="15">
        <f t="shared" si="2"/>
        <v>59280</v>
      </c>
      <c r="U10" s="9" t="s">
        <v>57</v>
      </c>
    </row>
    <row r="11" s="1" customFormat="1" ht="52" customHeight="1" spans="1:21">
      <c r="A11" s="13">
        <v>9</v>
      </c>
      <c r="B11" s="9" t="s">
        <v>58</v>
      </c>
      <c r="C11" s="17" t="s">
        <v>59</v>
      </c>
      <c r="D11" s="9" t="s">
        <v>60</v>
      </c>
      <c r="E11" s="9" t="s">
        <v>61</v>
      </c>
      <c r="F11" s="13">
        <v>864</v>
      </c>
      <c r="G11" s="13">
        <v>0</v>
      </c>
      <c r="H11" s="13">
        <v>210</v>
      </c>
      <c r="I11" s="14">
        <v>270074.87</v>
      </c>
      <c r="J11" s="13">
        <v>127872</v>
      </c>
      <c r="K11" s="13">
        <v>148</v>
      </c>
      <c r="L11" s="13">
        <v>99360</v>
      </c>
      <c r="M11" s="15">
        <v>69600</v>
      </c>
      <c r="N11" s="15">
        <v>331.42</v>
      </c>
      <c r="O11" s="15">
        <v>69600</v>
      </c>
      <c r="P11" s="15">
        <f t="shared" si="0"/>
        <v>67584</v>
      </c>
      <c r="Q11" s="15">
        <v>72602.87</v>
      </c>
      <c r="R11" s="15">
        <v>29041.15</v>
      </c>
      <c r="S11" s="15"/>
      <c r="T11" s="15">
        <f t="shared" si="2"/>
        <v>96625.15</v>
      </c>
      <c r="U11" s="9" t="s">
        <v>62</v>
      </c>
    </row>
    <row r="12" s="1" customFormat="1" ht="52" customHeight="1" spans="1:21">
      <c r="A12" s="13">
        <v>10</v>
      </c>
      <c r="B12" s="9" t="s">
        <v>63</v>
      </c>
      <c r="C12" s="17" t="s">
        <v>64</v>
      </c>
      <c r="D12" s="9" t="s">
        <v>65</v>
      </c>
      <c r="E12" s="16" t="s">
        <v>30</v>
      </c>
      <c r="F12" s="13">
        <v>1440</v>
      </c>
      <c r="G12" s="13">
        <v>0</v>
      </c>
      <c r="H12" s="13">
        <v>0</v>
      </c>
      <c r="I12" s="14">
        <v>172800</v>
      </c>
      <c r="J12" s="14">
        <v>172800</v>
      </c>
      <c r="K12" s="14">
        <v>120</v>
      </c>
      <c r="L12" s="13">
        <v>165600</v>
      </c>
      <c r="M12" s="15">
        <v>0</v>
      </c>
      <c r="N12" s="15">
        <v>0</v>
      </c>
      <c r="O12" s="15">
        <v>0</v>
      </c>
      <c r="P12" s="15">
        <f t="shared" si="0"/>
        <v>66240</v>
      </c>
      <c r="Q12" s="15">
        <v>0</v>
      </c>
      <c r="R12" s="15">
        <v>0</v>
      </c>
      <c r="S12" s="15">
        <v>25000</v>
      </c>
      <c r="T12" s="15">
        <f t="shared" ref="T12:T49" si="3">P12+R12-S12</f>
        <v>41240</v>
      </c>
      <c r="U12" s="9"/>
    </row>
    <row r="13" s="1" customFormat="1" ht="52" customHeight="1" spans="1:21">
      <c r="A13" s="19">
        <v>11</v>
      </c>
      <c r="B13" s="9" t="s">
        <v>66</v>
      </c>
      <c r="C13" s="20" t="s">
        <v>67</v>
      </c>
      <c r="D13" s="9" t="s">
        <v>29</v>
      </c>
      <c r="E13" s="9" t="s">
        <v>68</v>
      </c>
      <c r="F13" s="19">
        <v>1408</v>
      </c>
      <c r="G13" s="19">
        <v>0</v>
      </c>
      <c r="H13" s="19">
        <v>71</v>
      </c>
      <c r="I13" s="14">
        <v>314244</v>
      </c>
      <c r="J13" s="14">
        <v>208384</v>
      </c>
      <c r="K13" s="14">
        <v>148</v>
      </c>
      <c r="L13" s="19">
        <v>161920</v>
      </c>
      <c r="M13" s="14">
        <v>11360</v>
      </c>
      <c r="N13" s="14">
        <v>160</v>
      </c>
      <c r="O13" s="14">
        <v>11360</v>
      </c>
      <c r="P13" s="14">
        <f t="shared" si="0"/>
        <v>69312</v>
      </c>
      <c r="Q13" s="14">
        <v>94500</v>
      </c>
      <c r="R13" s="14">
        <f t="shared" ref="R13:R31" si="4">Q13*0.4</f>
        <v>37800</v>
      </c>
      <c r="S13" s="14">
        <v>0</v>
      </c>
      <c r="T13" s="14">
        <f t="shared" si="3"/>
        <v>107112</v>
      </c>
      <c r="U13" s="9" t="s">
        <v>69</v>
      </c>
    </row>
    <row r="14" s="1" customFormat="1" ht="75" customHeight="1" spans="1:21">
      <c r="A14" s="13">
        <v>12</v>
      </c>
      <c r="B14" s="9" t="s">
        <v>70</v>
      </c>
      <c r="C14" s="9" t="s">
        <v>71</v>
      </c>
      <c r="D14" s="9" t="s">
        <v>72</v>
      </c>
      <c r="E14" s="9" t="s">
        <v>73</v>
      </c>
      <c r="F14" s="13">
        <v>3200</v>
      </c>
      <c r="G14" s="13">
        <v>0</v>
      </c>
      <c r="H14" s="13">
        <v>387</v>
      </c>
      <c r="I14" s="14">
        <v>758584.6</v>
      </c>
      <c r="J14" s="14">
        <v>496000</v>
      </c>
      <c r="K14" s="14">
        <v>155</v>
      </c>
      <c r="L14" s="14">
        <v>496000</v>
      </c>
      <c r="M14" s="15">
        <v>99484.6</v>
      </c>
      <c r="N14" s="15">
        <v>257</v>
      </c>
      <c r="O14" s="15">
        <v>99484.6</v>
      </c>
      <c r="P14" s="15">
        <f t="shared" si="0"/>
        <v>238193.84</v>
      </c>
      <c r="Q14" s="15">
        <v>163100</v>
      </c>
      <c r="R14" s="15">
        <f t="shared" si="4"/>
        <v>65240</v>
      </c>
      <c r="S14" s="15">
        <v>0</v>
      </c>
      <c r="T14" s="21">
        <f t="shared" si="3"/>
        <v>303433.84</v>
      </c>
      <c r="U14" s="9" t="s">
        <v>74</v>
      </c>
    </row>
    <row r="15" s="1" customFormat="1" ht="52" customHeight="1" spans="1:21">
      <c r="A15" s="13">
        <v>13</v>
      </c>
      <c r="B15" s="9"/>
      <c r="C15" s="17" t="s">
        <v>75</v>
      </c>
      <c r="D15" s="9" t="s">
        <v>76</v>
      </c>
      <c r="E15" s="16" t="s">
        <v>45</v>
      </c>
      <c r="F15" s="13">
        <v>0</v>
      </c>
      <c r="G15" s="13">
        <v>500</v>
      </c>
      <c r="H15" s="13">
        <v>0</v>
      </c>
      <c r="I15" s="14">
        <v>34600</v>
      </c>
      <c r="J15" s="14">
        <v>22000</v>
      </c>
      <c r="K15" s="14">
        <v>44</v>
      </c>
      <c r="L15" s="13">
        <v>22000</v>
      </c>
      <c r="M15" s="15">
        <v>0</v>
      </c>
      <c r="N15" s="15">
        <v>0</v>
      </c>
      <c r="O15" s="15">
        <v>0</v>
      </c>
      <c r="P15" s="15">
        <f t="shared" si="0"/>
        <v>8800</v>
      </c>
      <c r="Q15" s="15">
        <v>12600</v>
      </c>
      <c r="R15" s="15">
        <f t="shared" si="4"/>
        <v>5040</v>
      </c>
      <c r="S15" s="15">
        <v>0</v>
      </c>
      <c r="T15" s="15">
        <f t="shared" si="3"/>
        <v>13840</v>
      </c>
      <c r="U15" s="9" t="s">
        <v>77</v>
      </c>
    </row>
    <row r="16" s="1" customFormat="1" ht="52" customHeight="1" spans="1:21">
      <c r="A16" s="13">
        <v>14</v>
      </c>
      <c r="B16" s="9" t="s">
        <v>78</v>
      </c>
      <c r="C16" s="9" t="s">
        <v>79</v>
      </c>
      <c r="D16" s="9" t="s">
        <v>80</v>
      </c>
      <c r="E16" s="16" t="s">
        <v>55</v>
      </c>
      <c r="F16" s="13">
        <v>608</v>
      </c>
      <c r="G16" s="13">
        <v>392</v>
      </c>
      <c r="H16" s="13">
        <v>0</v>
      </c>
      <c r="I16" s="14">
        <v>148080</v>
      </c>
      <c r="J16" s="14">
        <v>96480</v>
      </c>
      <c r="K16" s="14" t="s">
        <v>81</v>
      </c>
      <c r="L16" s="13">
        <v>89520</v>
      </c>
      <c r="M16" s="15">
        <v>0</v>
      </c>
      <c r="N16" s="15">
        <v>0</v>
      </c>
      <c r="O16" s="15">
        <v>0</v>
      </c>
      <c r="P16" s="15">
        <f t="shared" si="0"/>
        <v>35808</v>
      </c>
      <c r="Q16" s="15">
        <v>51600</v>
      </c>
      <c r="R16" s="15">
        <f t="shared" si="4"/>
        <v>20640</v>
      </c>
      <c r="S16" s="15">
        <v>0</v>
      </c>
      <c r="T16" s="15">
        <f t="shared" si="3"/>
        <v>56448</v>
      </c>
      <c r="U16" s="9" t="s">
        <v>82</v>
      </c>
    </row>
    <row r="17" s="1" customFormat="1" ht="52" customHeight="1" spans="1:21">
      <c r="A17" s="13">
        <v>15</v>
      </c>
      <c r="B17" s="9" t="s">
        <v>83</v>
      </c>
      <c r="C17" s="9" t="s">
        <v>84</v>
      </c>
      <c r="D17" s="9" t="s">
        <v>85</v>
      </c>
      <c r="E17" s="16" t="s">
        <v>55</v>
      </c>
      <c r="F17" s="13">
        <v>2112</v>
      </c>
      <c r="G17" s="13">
        <v>688</v>
      </c>
      <c r="H17" s="13">
        <v>0</v>
      </c>
      <c r="I17" s="14">
        <v>352400</v>
      </c>
      <c r="J17" s="14">
        <v>277280</v>
      </c>
      <c r="K17" s="14" t="s">
        <v>86</v>
      </c>
      <c r="L17" s="14">
        <v>277280</v>
      </c>
      <c r="M17" s="15">
        <v>0</v>
      </c>
      <c r="N17" s="15">
        <v>0</v>
      </c>
      <c r="O17" s="15">
        <v>0</v>
      </c>
      <c r="P17" s="15">
        <f t="shared" si="0"/>
        <v>110912</v>
      </c>
      <c r="Q17" s="15">
        <v>75120</v>
      </c>
      <c r="R17" s="15">
        <f t="shared" si="4"/>
        <v>30048</v>
      </c>
      <c r="S17" s="15">
        <v>0</v>
      </c>
      <c r="T17" s="15">
        <f t="shared" si="3"/>
        <v>140960</v>
      </c>
      <c r="U17" s="9" t="s">
        <v>87</v>
      </c>
    </row>
    <row r="18" s="1" customFormat="1" ht="52" customHeight="1" spans="1:21">
      <c r="A18" s="13">
        <v>16</v>
      </c>
      <c r="B18" s="9" t="s">
        <v>88</v>
      </c>
      <c r="C18" s="9" t="s">
        <v>23</v>
      </c>
      <c r="D18" s="9" t="s">
        <v>89</v>
      </c>
      <c r="E18" s="16" t="s">
        <v>90</v>
      </c>
      <c r="F18" s="13">
        <v>1920</v>
      </c>
      <c r="G18" s="13">
        <v>1480</v>
      </c>
      <c r="H18" s="13">
        <v>0</v>
      </c>
      <c r="I18" s="14">
        <v>533800</v>
      </c>
      <c r="J18" s="14">
        <v>424800</v>
      </c>
      <c r="K18" s="14" t="s">
        <v>91</v>
      </c>
      <c r="L18" s="13">
        <v>410000</v>
      </c>
      <c r="M18" s="15">
        <v>0</v>
      </c>
      <c r="N18" s="15">
        <v>0</v>
      </c>
      <c r="O18" s="15">
        <v>0</v>
      </c>
      <c r="P18" s="15">
        <f t="shared" si="0"/>
        <v>164000</v>
      </c>
      <c r="Q18" s="15">
        <v>109000</v>
      </c>
      <c r="R18" s="15">
        <f t="shared" si="4"/>
        <v>43600</v>
      </c>
      <c r="S18" s="15">
        <v>0</v>
      </c>
      <c r="T18" s="15">
        <f t="shared" si="3"/>
        <v>207600</v>
      </c>
      <c r="U18" s="9" t="s">
        <v>92</v>
      </c>
    </row>
    <row r="19" s="1" customFormat="1" ht="52" customHeight="1" spans="1:21">
      <c r="A19" s="13">
        <v>17</v>
      </c>
      <c r="B19" s="9" t="s">
        <v>93</v>
      </c>
      <c r="C19" s="9" t="s">
        <v>94</v>
      </c>
      <c r="D19" s="9" t="s">
        <v>95</v>
      </c>
      <c r="E19" s="9" t="s">
        <v>96</v>
      </c>
      <c r="F19" s="19">
        <v>1248</v>
      </c>
      <c r="G19" s="19">
        <v>0</v>
      </c>
      <c r="H19" s="19">
        <v>231</v>
      </c>
      <c r="I19" s="14">
        <v>286120</v>
      </c>
      <c r="J19" s="14">
        <v>193440</v>
      </c>
      <c r="K19" s="14">
        <v>155</v>
      </c>
      <c r="L19" s="14">
        <v>193440</v>
      </c>
      <c r="M19" s="14">
        <v>64680</v>
      </c>
      <c r="N19" s="14">
        <v>280</v>
      </c>
      <c r="O19" s="14">
        <v>64680</v>
      </c>
      <c r="P19" s="14">
        <f t="shared" si="0"/>
        <v>103248</v>
      </c>
      <c r="Q19" s="14">
        <v>28000</v>
      </c>
      <c r="R19" s="14">
        <f t="shared" si="4"/>
        <v>11200</v>
      </c>
      <c r="S19" s="14">
        <v>0</v>
      </c>
      <c r="T19" s="14">
        <f t="shared" si="3"/>
        <v>114448</v>
      </c>
      <c r="U19" s="9" t="s">
        <v>97</v>
      </c>
    </row>
    <row r="20" s="1" customFormat="1" ht="52" customHeight="1" spans="1:21">
      <c r="A20" s="13">
        <v>18</v>
      </c>
      <c r="B20" s="9" t="s">
        <v>98</v>
      </c>
      <c r="C20" s="9" t="s">
        <v>99</v>
      </c>
      <c r="D20" s="9" t="s">
        <v>100</v>
      </c>
      <c r="E20" s="16" t="s">
        <v>45</v>
      </c>
      <c r="F20" s="13">
        <v>0</v>
      </c>
      <c r="G20" s="13">
        <v>992</v>
      </c>
      <c r="H20" s="13">
        <v>0</v>
      </c>
      <c r="I20" s="14">
        <v>81500</v>
      </c>
      <c r="J20" s="14">
        <v>49600</v>
      </c>
      <c r="K20" s="14">
        <v>50</v>
      </c>
      <c r="L20" s="14">
        <v>49600</v>
      </c>
      <c r="M20" s="15">
        <v>0</v>
      </c>
      <c r="N20" s="15">
        <v>0</v>
      </c>
      <c r="O20" s="15">
        <v>0</v>
      </c>
      <c r="P20" s="14">
        <f t="shared" si="0"/>
        <v>19840</v>
      </c>
      <c r="Q20" s="15">
        <v>31900</v>
      </c>
      <c r="R20" s="14">
        <f t="shared" si="4"/>
        <v>12760</v>
      </c>
      <c r="S20" s="15">
        <v>0</v>
      </c>
      <c r="T20" s="14">
        <f t="shared" si="3"/>
        <v>32600</v>
      </c>
      <c r="U20" s="9" t="s">
        <v>101</v>
      </c>
    </row>
    <row r="21" s="1" customFormat="1" ht="52" customHeight="1" spans="1:21">
      <c r="A21" s="13">
        <v>19</v>
      </c>
      <c r="B21" s="9"/>
      <c r="C21" s="9" t="s">
        <v>102</v>
      </c>
      <c r="D21" s="9" t="s">
        <v>103</v>
      </c>
      <c r="E21" s="9" t="s">
        <v>34</v>
      </c>
      <c r="F21" s="13">
        <v>1344</v>
      </c>
      <c r="G21" s="13">
        <v>0</v>
      </c>
      <c r="H21" s="13">
        <v>0</v>
      </c>
      <c r="I21" s="14">
        <v>209340</v>
      </c>
      <c r="J21" s="14">
        <v>154560</v>
      </c>
      <c r="K21" s="14">
        <v>115</v>
      </c>
      <c r="L21" s="14">
        <v>154560</v>
      </c>
      <c r="M21" s="15">
        <v>0</v>
      </c>
      <c r="N21" s="15">
        <v>0</v>
      </c>
      <c r="O21" s="15">
        <v>0</v>
      </c>
      <c r="P21" s="14">
        <f t="shared" si="0"/>
        <v>61824</v>
      </c>
      <c r="Q21" s="15">
        <v>54780</v>
      </c>
      <c r="R21" s="14">
        <f t="shared" si="4"/>
        <v>21912</v>
      </c>
      <c r="S21" s="15">
        <v>0</v>
      </c>
      <c r="T21" s="14">
        <f t="shared" si="3"/>
        <v>83736</v>
      </c>
      <c r="U21" s="9" t="s">
        <v>104</v>
      </c>
    </row>
    <row r="22" s="1" customFormat="1" ht="52" customHeight="1" spans="1:21">
      <c r="A22" s="13">
        <v>20</v>
      </c>
      <c r="B22" s="9"/>
      <c r="C22" s="9" t="s">
        <v>105</v>
      </c>
      <c r="D22" s="9" t="s">
        <v>106</v>
      </c>
      <c r="E22" s="16" t="s">
        <v>45</v>
      </c>
      <c r="F22" s="13">
        <v>0</v>
      </c>
      <c r="G22" s="13">
        <v>2816</v>
      </c>
      <c r="H22" s="13">
        <v>0</v>
      </c>
      <c r="I22" s="14">
        <v>245416</v>
      </c>
      <c r="J22" s="14">
        <v>143616</v>
      </c>
      <c r="K22" s="14">
        <v>51</v>
      </c>
      <c r="L22" s="14">
        <v>140800</v>
      </c>
      <c r="M22" s="15">
        <v>0</v>
      </c>
      <c r="N22" s="15">
        <v>0</v>
      </c>
      <c r="O22" s="15">
        <v>0</v>
      </c>
      <c r="P22" s="14">
        <f t="shared" si="0"/>
        <v>56320</v>
      </c>
      <c r="Q22" s="15">
        <v>101800</v>
      </c>
      <c r="R22" s="14">
        <f t="shared" si="4"/>
        <v>40720</v>
      </c>
      <c r="S22" s="15">
        <v>0</v>
      </c>
      <c r="T22" s="14">
        <f t="shared" si="3"/>
        <v>97040</v>
      </c>
      <c r="U22" s="9" t="s">
        <v>107</v>
      </c>
    </row>
    <row r="23" s="1" customFormat="1" ht="52" customHeight="1" spans="1:21">
      <c r="A23" s="13">
        <v>21</v>
      </c>
      <c r="B23" s="9" t="s">
        <v>108</v>
      </c>
      <c r="C23" s="9" t="s">
        <v>109</v>
      </c>
      <c r="D23" s="9" t="s">
        <v>110</v>
      </c>
      <c r="E23" s="9" t="s">
        <v>111</v>
      </c>
      <c r="F23" s="13">
        <v>672</v>
      </c>
      <c r="G23" s="13">
        <v>0</v>
      </c>
      <c r="H23" s="13">
        <v>0</v>
      </c>
      <c r="I23" s="14">
        <v>156160</v>
      </c>
      <c r="J23" s="14">
        <v>104160</v>
      </c>
      <c r="K23" s="14">
        <v>155</v>
      </c>
      <c r="L23" s="14">
        <v>104160</v>
      </c>
      <c r="M23" s="15">
        <v>0</v>
      </c>
      <c r="N23" s="15">
        <v>0</v>
      </c>
      <c r="O23" s="15">
        <v>0</v>
      </c>
      <c r="P23" s="14">
        <f t="shared" si="0"/>
        <v>41664</v>
      </c>
      <c r="Q23" s="15">
        <v>52000</v>
      </c>
      <c r="R23" s="14">
        <f t="shared" si="4"/>
        <v>20800</v>
      </c>
      <c r="S23" s="15">
        <v>0</v>
      </c>
      <c r="T23" s="14">
        <f t="shared" si="3"/>
        <v>62464</v>
      </c>
      <c r="U23" s="9" t="s">
        <v>112</v>
      </c>
    </row>
    <row r="24" s="1" customFormat="1" ht="52" customHeight="1" spans="1:21">
      <c r="A24" s="13">
        <v>22</v>
      </c>
      <c r="B24" s="9" t="s">
        <v>113</v>
      </c>
      <c r="C24" s="9" t="s">
        <v>114</v>
      </c>
      <c r="D24" s="9" t="s">
        <v>115</v>
      </c>
      <c r="E24" s="16" t="s">
        <v>116</v>
      </c>
      <c r="F24" s="13">
        <v>0</v>
      </c>
      <c r="G24" s="13">
        <v>720</v>
      </c>
      <c r="H24" s="13">
        <v>0</v>
      </c>
      <c r="I24" s="14">
        <v>37440</v>
      </c>
      <c r="J24" s="14">
        <v>37440</v>
      </c>
      <c r="K24" s="14">
        <v>52</v>
      </c>
      <c r="L24" s="14">
        <v>36000</v>
      </c>
      <c r="M24" s="15">
        <v>0</v>
      </c>
      <c r="N24" s="15">
        <v>0</v>
      </c>
      <c r="O24" s="15">
        <v>0</v>
      </c>
      <c r="P24" s="14">
        <f t="shared" si="0"/>
        <v>14400</v>
      </c>
      <c r="Q24" s="15">
        <v>0</v>
      </c>
      <c r="R24" s="14">
        <f t="shared" si="4"/>
        <v>0</v>
      </c>
      <c r="S24" s="15">
        <v>0</v>
      </c>
      <c r="T24" s="14">
        <f t="shared" si="3"/>
        <v>14400</v>
      </c>
      <c r="U24" s="9"/>
    </row>
    <row r="25" s="1" customFormat="1" ht="52" customHeight="1" spans="1:21">
      <c r="A25" s="13">
        <v>23</v>
      </c>
      <c r="B25" s="9"/>
      <c r="C25" s="9" t="s">
        <v>117</v>
      </c>
      <c r="D25" s="9" t="s">
        <v>118</v>
      </c>
      <c r="E25" s="16" t="s">
        <v>116</v>
      </c>
      <c r="F25" s="13">
        <v>0</v>
      </c>
      <c r="G25" s="13">
        <v>1072</v>
      </c>
      <c r="H25" s="13">
        <v>0</v>
      </c>
      <c r="I25" s="14">
        <v>51456</v>
      </c>
      <c r="J25" s="14">
        <v>51456</v>
      </c>
      <c r="K25" s="14">
        <v>48</v>
      </c>
      <c r="L25" s="14">
        <v>51456</v>
      </c>
      <c r="M25" s="15">
        <v>0</v>
      </c>
      <c r="N25" s="15">
        <v>0</v>
      </c>
      <c r="O25" s="15">
        <v>0</v>
      </c>
      <c r="P25" s="14">
        <f t="shared" si="0"/>
        <v>20582.4</v>
      </c>
      <c r="Q25" s="15">
        <v>0</v>
      </c>
      <c r="R25" s="14">
        <f t="shared" si="4"/>
        <v>0</v>
      </c>
      <c r="S25" s="15">
        <v>0</v>
      </c>
      <c r="T25" s="14">
        <f t="shared" si="3"/>
        <v>20582.4</v>
      </c>
      <c r="U25" s="9"/>
    </row>
    <row r="26" s="1" customFormat="1" ht="52" customHeight="1" spans="1:21">
      <c r="A26" s="13">
        <v>24</v>
      </c>
      <c r="B26" s="9" t="s">
        <v>78</v>
      </c>
      <c r="C26" s="9" t="s">
        <v>79</v>
      </c>
      <c r="D26" s="9" t="s">
        <v>119</v>
      </c>
      <c r="E26" s="9" t="s">
        <v>120</v>
      </c>
      <c r="F26" s="13">
        <v>768</v>
      </c>
      <c r="G26" s="13">
        <v>144</v>
      </c>
      <c r="H26" s="13">
        <v>0</v>
      </c>
      <c r="I26" s="14">
        <v>126240</v>
      </c>
      <c r="J26" s="14">
        <v>126240</v>
      </c>
      <c r="K26" s="14" t="s">
        <v>121</v>
      </c>
      <c r="L26" s="14">
        <v>126240</v>
      </c>
      <c r="M26" s="15">
        <v>0</v>
      </c>
      <c r="N26" s="15">
        <v>0</v>
      </c>
      <c r="O26" s="15">
        <v>0</v>
      </c>
      <c r="P26" s="14">
        <f t="shared" si="0"/>
        <v>50496</v>
      </c>
      <c r="Q26" s="15">
        <v>0</v>
      </c>
      <c r="R26" s="14">
        <f t="shared" si="4"/>
        <v>0</v>
      </c>
      <c r="S26" s="15">
        <v>0</v>
      </c>
      <c r="T26" s="14">
        <f t="shared" si="3"/>
        <v>50496</v>
      </c>
      <c r="U26" s="9"/>
    </row>
    <row r="27" s="1" customFormat="1" ht="52" customHeight="1" spans="1:21">
      <c r="A27" s="13">
        <v>25</v>
      </c>
      <c r="B27" s="9" t="s">
        <v>122</v>
      </c>
      <c r="C27" s="9" t="s">
        <v>123</v>
      </c>
      <c r="D27" s="9" t="s">
        <v>124</v>
      </c>
      <c r="E27" s="16" t="s">
        <v>45</v>
      </c>
      <c r="F27" s="13">
        <v>0</v>
      </c>
      <c r="G27" s="13">
        <v>320</v>
      </c>
      <c r="H27" s="13">
        <v>0</v>
      </c>
      <c r="I27" s="14">
        <v>47000</v>
      </c>
      <c r="J27" s="14">
        <v>19200</v>
      </c>
      <c r="K27" s="14">
        <v>60</v>
      </c>
      <c r="L27" s="14">
        <v>16000</v>
      </c>
      <c r="M27" s="15">
        <v>0</v>
      </c>
      <c r="N27" s="15">
        <v>0</v>
      </c>
      <c r="O27" s="15">
        <v>0</v>
      </c>
      <c r="P27" s="14">
        <f t="shared" si="0"/>
        <v>6400</v>
      </c>
      <c r="Q27" s="15">
        <v>27800</v>
      </c>
      <c r="R27" s="14">
        <f t="shared" si="4"/>
        <v>11120</v>
      </c>
      <c r="S27" s="15">
        <v>0</v>
      </c>
      <c r="T27" s="14">
        <f t="shared" si="3"/>
        <v>17520</v>
      </c>
      <c r="U27" s="9" t="s">
        <v>125</v>
      </c>
    </row>
    <row r="28" s="1" customFormat="1" ht="52" customHeight="1" spans="1:21">
      <c r="A28" s="13">
        <v>26</v>
      </c>
      <c r="B28" s="9" t="s">
        <v>126</v>
      </c>
      <c r="C28" s="9" t="s">
        <v>127</v>
      </c>
      <c r="D28" s="9" t="s">
        <v>128</v>
      </c>
      <c r="E28" s="16" t="s">
        <v>116</v>
      </c>
      <c r="F28" s="13">
        <v>0</v>
      </c>
      <c r="G28" s="13">
        <v>1152</v>
      </c>
      <c r="H28" s="13">
        <v>0</v>
      </c>
      <c r="I28" s="14">
        <v>149760</v>
      </c>
      <c r="J28" s="14">
        <v>149760</v>
      </c>
      <c r="K28" s="14">
        <v>130</v>
      </c>
      <c r="L28" s="13">
        <v>57600</v>
      </c>
      <c r="M28" s="15">
        <v>0</v>
      </c>
      <c r="N28" s="15">
        <v>0</v>
      </c>
      <c r="O28" s="15">
        <v>0</v>
      </c>
      <c r="P28" s="14">
        <f t="shared" si="0"/>
        <v>23040</v>
      </c>
      <c r="Q28" s="15">
        <v>0</v>
      </c>
      <c r="R28" s="14">
        <f t="shared" si="4"/>
        <v>0</v>
      </c>
      <c r="S28" s="15">
        <v>0</v>
      </c>
      <c r="T28" s="14">
        <f t="shared" si="3"/>
        <v>23040</v>
      </c>
      <c r="U28" s="9"/>
    </row>
    <row r="29" s="1" customFormat="1" ht="52" customHeight="1" spans="1:21">
      <c r="A29" s="13">
        <v>27</v>
      </c>
      <c r="B29" s="9"/>
      <c r="C29" s="9" t="s">
        <v>129</v>
      </c>
      <c r="D29" s="9" t="s">
        <v>130</v>
      </c>
      <c r="E29" s="9" t="s">
        <v>34</v>
      </c>
      <c r="F29" s="13">
        <v>2144</v>
      </c>
      <c r="G29" s="13">
        <v>0</v>
      </c>
      <c r="H29" s="13">
        <v>0</v>
      </c>
      <c r="I29" s="14">
        <v>342560</v>
      </c>
      <c r="J29" s="14">
        <v>246560</v>
      </c>
      <c r="K29" s="14">
        <v>115</v>
      </c>
      <c r="L29" s="14">
        <v>246560</v>
      </c>
      <c r="M29" s="15">
        <v>0</v>
      </c>
      <c r="N29" s="15">
        <v>0</v>
      </c>
      <c r="O29" s="15">
        <v>0</v>
      </c>
      <c r="P29" s="14">
        <f t="shared" si="0"/>
        <v>98624</v>
      </c>
      <c r="Q29" s="15">
        <v>84000</v>
      </c>
      <c r="R29" s="14">
        <f t="shared" si="4"/>
        <v>33600</v>
      </c>
      <c r="S29" s="15">
        <v>0</v>
      </c>
      <c r="T29" s="14">
        <f t="shared" si="3"/>
        <v>132224</v>
      </c>
      <c r="U29" s="9" t="s">
        <v>131</v>
      </c>
    </row>
    <row r="30" s="1" customFormat="1" ht="52" customHeight="1" spans="1:21">
      <c r="A30" s="13">
        <v>28</v>
      </c>
      <c r="B30" s="9"/>
      <c r="C30" s="9" t="s">
        <v>132</v>
      </c>
      <c r="D30" s="9" t="s">
        <v>133</v>
      </c>
      <c r="E30" s="9" t="s">
        <v>61</v>
      </c>
      <c r="F30" s="13">
        <v>7488</v>
      </c>
      <c r="G30" s="13">
        <v>0</v>
      </c>
      <c r="H30" s="13">
        <v>370</v>
      </c>
      <c r="I30" s="14">
        <v>998700</v>
      </c>
      <c r="J30" s="14">
        <v>861120</v>
      </c>
      <c r="K30" s="14">
        <v>115</v>
      </c>
      <c r="L30" s="14">
        <v>861120</v>
      </c>
      <c r="M30" s="15">
        <v>129500</v>
      </c>
      <c r="N30" s="15">
        <v>350</v>
      </c>
      <c r="O30" s="15">
        <v>129500</v>
      </c>
      <c r="P30" s="14">
        <f t="shared" si="0"/>
        <v>396248</v>
      </c>
      <c r="Q30" s="15">
        <v>8080</v>
      </c>
      <c r="R30" s="14">
        <f t="shared" si="4"/>
        <v>3232</v>
      </c>
      <c r="S30" s="15">
        <v>0</v>
      </c>
      <c r="T30" s="14">
        <f t="shared" si="3"/>
        <v>399480</v>
      </c>
      <c r="U30" s="9" t="s">
        <v>134</v>
      </c>
    </row>
    <row r="31" s="1" customFormat="1" ht="52" customHeight="1" spans="1:21">
      <c r="A31" s="13">
        <v>29</v>
      </c>
      <c r="B31" s="9"/>
      <c r="C31" s="9" t="s">
        <v>135</v>
      </c>
      <c r="D31" s="9" t="s">
        <v>136</v>
      </c>
      <c r="E31" s="9" t="s">
        <v>34</v>
      </c>
      <c r="F31" s="13">
        <v>1536</v>
      </c>
      <c r="G31" s="13">
        <v>0</v>
      </c>
      <c r="H31" s="13">
        <v>0</v>
      </c>
      <c r="I31" s="14">
        <v>239240</v>
      </c>
      <c r="J31" s="14">
        <v>176640</v>
      </c>
      <c r="K31" s="14">
        <v>115</v>
      </c>
      <c r="L31" s="14">
        <v>176640</v>
      </c>
      <c r="M31" s="15">
        <v>0</v>
      </c>
      <c r="N31" s="15">
        <v>0</v>
      </c>
      <c r="O31" s="15">
        <v>0</v>
      </c>
      <c r="P31" s="14">
        <f t="shared" si="0"/>
        <v>70656</v>
      </c>
      <c r="Q31" s="15">
        <v>62600</v>
      </c>
      <c r="R31" s="14">
        <f t="shared" si="4"/>
        <v>25040</v>
      </c>
      <c r="S31" s="15">
        <v>0</v>
      </c>
      <c r="T31" s="14">
        <f t="shared" si="3"/>
        <v>95696</v>
      </c>
      <c r="U31" s="9" t="s">
        <v>137</v>
      </c>
    </row>
    <row r="32" s="1" customFormat="1" ht="52" customHeight="1" spans="1:21">
      <c r="A32" s="13">
        <v>30</v>
      </c>
      <c r="B32" s="9"/>
      <c r="C32" s="9" t="s">
        <v>138</v>
      </c>
      <c r="D32" s="9" t="s">
        <v>136</v>
      </c>
      <c r="E32" s="9" t="s">
        <v>34</v>
      </c>
      <c r="F32" s="13">
        <v>2048</v>
      </c>
      <c r="G32" s="13">
        <v>0</v>
      </c>
      <c r="H32" s="13">
        <v>0</v>
      </c>
      <c r="I32" s="14">
        <v>281120</v>
      </c>
      <c r="J32" s="14">
        <v>235520</v>
      </c>
      <c r="K32" s="14">
        <v>115</v>
      </c>
      <c r="L32" s="14">
        <v>235520</v>
      </c>
      <c r="M32" s="15">
        <v>0</v>
      </c>
      <c r="N32" s="15">
        <v>0</v>
      </c>
      <c r="O32" s="15">
        <v>0</v>
      </c>
      <c r="P32" s="14">
        <f t="shared" si="0"/>
        <v>94208</v>
      </c>
      <c r="Q32" s="15">
        <v>45600</v>
      </c>
      <c r="R32" s="14">
        <f t="shared" ref="R32:R49" si="5">Q32*0.4</f>
        <v>18240</v>
      </c>
      <c r="S32" s="15">
        <v>0</v>
      </c>
      <c r="T32" s="14">
        <f t="shared" si="3"/>
        <v>112448</v>
      </c>
      <c r="U32" s="9" t="s">
        <v>139</v>
      </c>
    </row>
    <row r="33" s="1" customFormat="1" ht="52" customHeight="1" spans="1:21">
      <c r="A33" s="13">
        <v>31</v>
      </c>
      <c r="B33" s="9"/>
      <c r="C33" s="9" t="s">
        <v>140</v>
      </c>
      <c r="D33" s="9" t="s">
        <v>141</v>
      </c>
      <c r="E33" s="9" t="s">
        <v>34</v>
      </c>
      <c r="F33" s="13">
        <v>1536</v>
      </c>
      <c r="G33" s="13">
        <v>0</v>
      </c>
      <c r="H33" s="13">
        <v>0</v>
      </c>
      <c r="I33" s="14">
        <v>206500</v>
      </c>
      <c r="J33" s="14">
        <v>176640</v>
      </c>
      <c r="K33" s="14">
        <v>115</v>
      </c>
      <c r="L33" s="14">
        <v>176640</v>
      </c>
      <c r="M33" s="15">
        <v>0</v>
      </c>
      <c r="N33" s="15">
        <v>0</v>
      </c>
      <c r="O33" s="15">
        <v>0</v>
      </c>
      <c r="P33" s="14">
        <f t="shared" si="0"/>
        <v>70656</v>
      </c>
      <c r="Q33" s="15">
        <v>29860</v>
      </c>
      <c r="R33" s="14">
        <f t="shared" si="5"/>
        <v>11944</v>
      </c>
      <c r="S33" s="15">
        <v>0</v>
      </c>
      <c r="T33" s="14">
        <f t="shared" si="3"/>
        <v>82600</v>
      </c>
      <c r="U33" s="9" t="s">
        <v>142</v>
      </c>
    </row>
    <row r="34" s="1" customFormat="1" ht="52" customHeight="1" spans="1:21">
      <c r="A34" s="13">
        <v>32</v>
      </c>
      <c r="B34" s="9"/>
      <c r="C34" s="9" t="s">
        <v>143</v>
      </c>
      <c r="D34" s="9" t="s">
        <v>144</v>
      </c>
      <c r="E34" s="9" t="s">
        <v>34</v>
      </c>
      <c r="F34" s="13">
        <v>1920</v>
      </c>
      <c r="G34" s="13">
        <v>0</v>
      </c>
      <c r="H34" s="13">
        <v>0</v>
      </c>
      <c r="I34" s="14">
        <v>295700</v>
      </c>
      <c r="J34" s="14">
        <v>220800</v>
      </c>
      <c r="K34" s="14">
        <v>115</v>
      </c>
      <c r="L34" s="14">
        <v>220800</v>
      </c>
      <c r="M34" s="15">
        <v>0</v>
      </c>
      <c r="N34" s="15">
        <v>0</v>
      </c>
      <c r="O34" s="15">
        <v>0</v>
      </c>
      <c r="P34" s="14">
        <f t="shared" si="0"/>
        <v>88320</v>
      </c>
      <c r="Q34" s="15">
        <v>74900</v>
      </c>
      <c r="R34" s="14">
        <f t="shared" si="5"/>
        <v>29960</v>
      </c>
      <c r="S34" s="15">
        <v>0</v>
      </c>
      <c r="T34" s="14">
        <f t="shared" si="3"/>
        <v>118280</v>
      </c>
      <c r="U34" s="9" t="s">
        <v>145</v>
      </c>
    </row>
    <row r="35" s="1" customFormat="1" ht="52" customHeight="1" spans="1:21">
      <c r="A35" s="13">
        <v>33</v>
      </c>
      <c r="B35" s="9"/>
      <c r="C35" s="9" t="s">
        <v>146</v>
      </c>
      <c r="D35" s="9" t="s">
        <v>147</v>
      </c>
      <c r="E35" s="9" t="s">
        <v>61</v>
      </c>
      <c r="F35" s="13">
        <v>2496</v>
      </c>
      <c r="G35" s="13">
        <v>0</v>
      </c>
      <c r="H35" s="13">
        <v>587</v>
      </c>
      <c r="I35" s="14">
        <v>505180</v>
      </c>
      <c r="J35" s="14">
        <v>287040</v>
      </c>
      <c r="K35" s="14">
        <v>115</v>
      </c>
      <c r="L35" s="14">
        <v>287040</v>
      </c>
      <c r="M35" s="15">
        <v>199580</v>
      </c>
      <c r="N35" s="15">
        <v>340</v>
      </c>
      <c r="O35" s="15">
        <v>199580</v>
      </c>
      <c r="P35" s="14">
        <f t="shared" si="0"/>
        <v>194648</v>
      </c>
      <c r="Q35" s="15">
        <v>18560</v>
      </c>
      <c r="R35" s="14">
        <f t="shared" si="5"/>
        <v>7424</v>
      </c>
      <c r="S35" s="15">
        <v>0</v>
      </c>
      <c r="T35" s="14">
        <f t="shared" si="3"/>
        <v>202072</v>
      </c>
      <c r="U35" s="9" t="s">
        <v>148</v>
      </c>
    </row>
    <row r="36" s="1" customFormat="1" ht="52" customHeight="1" spans="1:21">
      <c r="A36" s="13">
        <v>34</v>
      </c>
      <c r="B36" s="9"/>
      <c r="C36" s="9" t="s">
        <v>149</v>
      </c>
      <c r="D36" s="9" t="s">
        <v>147</v>
      </c>
      <c r="E36" s="9" t="s">
        <v>150</v>
      </c>
      <c r="F36" s="13">
        <v>2720</v>
      </c>
      <c r="G36" s="13">
        <v>0</v>
      </c>
      <c r="H36" s="13">
        <v>315</v>
      </c>
      <c r="I36" s="14">
        <v>413600</v>
      </c>
      <c r="J36" s="14">
        <v>312800</v>
      </c>
      <c r="K36" s="14">
        <v>115</v>
      </c>
      <c r="L36" s="14">
        <v>312800</v>
      </c>
      <c r="M36" s="15">
        <v>100800</v>
      </c>
      <c r="N36" s="15">
        <v>320</v>
      </c>
      <c r="O36" s="15">
        <v>100800</v>
      </c>
      <c r="P36" s="14">
        <f t="shared" si="0"/>
        <v>165440</v>
      </c>
      <c r="Q36" s="15">
        <v>0</v>
      </c>
      <c r="R36" s="14">
        <f t="shared" si="5"/>
        <v>0</v>
      </c>
      <c r="S36" s="15">
        <v>0</v>
      </c>
      <c r="T36" s="14">
        <f t="shared" si="3"/>
        <v>165440</v>
      </c>
      <c r="U36" s="9"/>
    </row>
    <row r="37" s="1" customFormat="1" ht="52" customHeight="1" spans="1:21">
      <c r="A37" s="13">
        <v>35</v>
      </c>
      <c r="B37" s="9" t="s">
        <v>151</v>
      </c>
      <c r="C37" s="9" t="s">
        <v>152</v>
      </c>
      <c r="D37" s="9" t="s">
        <v>153</v>
      </c>
      <c r="E37" s="9" t="s">
        <v>34</v>
      </c>
      <c r="F37" s="13">
        <v>384</v>
      </c>
      <c r="G37" s="13">
        <v>0</v>
      </c>
      <c r="H37" s="13">
        <v>0</v>
      </c>
      <c r="I37" s="14">
        <v>71340</v>
      </c>
      <c r="J37" s="14">
        <v>51840</v>
      </c>
      <c r="K37" s="14">
        <v>135</v>
      </c>
      <c r="L37" s="14">
        <v>44160</v>
      </c>
      <c r="M37" s="15">
        <v>0</v>
      </c>
      <c r="N37" s="15">
        <v>0</v>
      </c>
      <c r="O37" s="15">
        <v>0</v>
      </c>
      <c r="P37" s="14">
        <f t="shared" si="0"/>
        <v>17664</v>
      </c>
      <c r="Q37" s="15">
        <v>16500</v>
      </c>
      <c r="R37" s="14">
        <f t="shared" si="5"/>
        <v>6600</v>
      </c>
      <c r="S37" s="15">
        <v>0</v>
      </c>
      <c r="T37" s="14">
        <f t="shared" si="3"/>
        <v>24264</v>
      </c>
      <c r="U37" s="9" t="s">
        <v>154</v>
      </c>
    </row>
    <row r="38" s="1" customFormat="1" ht="52" customHeight="1" spans="1:21">
      <c r="A38" s="13">
        <v>36</v>
      </c>
      <c r="B38" s="9" t="s">
        <v>155</v>
      </c>
      <c r="C38" s="9" t="s">
        <v>156</v>
      </c>
      <c r="D38" s="9" t="s">
        <v>157</v>
      </c>
      <c r="E38" s="9" t="s">
        <v>158</v>
      </c>
      <c r="F38" s="13">
        <v>8448</v>
      </c>
      <c r="G38" s="13">
        <v>0</v>
      </c>
      <c r="H38" s="13">
        <v>0</v>
      </c>
      <c r="I38" s="14">
        <v>1334784</v>
      </c>
      <c r="J38" s="14">
        <v>1334784</v>
      </c>
      <c r="K38" s="14">
        <v>158</v>
      </c>
      <c r="L38" s="14">
        <v>1309440</v>
      </c>
      <c r="M38" s="15">
        <v>0</v>
      </c>
      <c r="N38" s="15">
        <v>0</v>
      </c>
      <c r="O38" s="15">
        <v>0</v>
      </c>
      <c r="P38" s="14">
        <f t="shared" si="0"/>
        <v>523776</v>
      </c>
      <c r="Q38" s="15">
        <v>0</v>
      </c>
      <c r="R38" s="14">
        <f t="shared" si="5"/>
        <v>0</v>
      </c>
      <c r="S38" s="15">
        <v>0</v>
      </c>
      <c r="T38" s="14">
        <f t="shared" si="3"/>
        <v>523776</v>
      </c>
      <c r="U38" s="9"/>
    </row>
    <row r="39" s="1" customFormat="1" ht="52" customHeight="1" spans="1:21">
      <c r="A39" s="13">
        <v>37</v>
      </c>
      <c r="B39" s="9" t="s">
        <v>159</v>
      </c>
      <c r="C39" s="9" t="s">
        <v>160</v>
      </c>
      <c r="D39" s="9" t="s">
        <v>161</v>
      </c>
      <c r="E39" s="9" t="s">
        <v>116</v>
      </c>
      <c r="F39" s="13">
        <v>0</v>
      </c>
      <c r="G39" s="13">
        <v>616</v>
      </c>
      <c r="H39" s="13">
        <v>0</v>
      </c>
      <c r="I39" s="14">
        <v>37120</v>
      </c>
      <c r="J39" s="14">
        <v>37120</v>
      </c>
      <c r="K39" s="14">
        <v>60.26</v>
      </c>
      <c r="L39" s="14">
        <v>30800</v>
      </c>
      <c r="M39" s="15">
        <v>0</v>
      </c>
      <c r="N39" s="15">
        <v>0</v>
      </c>
      <c r="O39" s="15">
        <v>0</v>
      </c>
      <c r="P39" s="14">
        <f t="shared" si="0"/>
        <v>12320</v>
      </c>
      <c r="Q39" s="15">
        <v>0</v>
      </c>
      <c r="R39" s="14">
        <f t="shared" si="5"/>
        <v>0</v>
      </c>
      <c r="S39" s="15">
        <v>0</v>
      </c>
      <c r="T39" s="14">
        <f t="shared" si="3"/>
        <v>12320</v>
      </c>
      <c r="U39" s="9"/>
    </row>
    <row r="40" s="1" customFormat="1" ht="59" customHeight="1" spans="1:21">
      <c r="A40" s="13">
        <v>38</v>
      </c>
      <c r="B40" s="9" t="s">
        <v>162</v>
      </c>
      <c r="C40" s="9" t="s">
        <v>163</v>
      </c>
      <c r="D40" s="9" t="s">
        <v>29</v>
      </c>
      <c r="E40" s="9" t="s">
        <v>164</v>
      </c>
      <c r="F40" s="19">
        <v>1024</v>
      </c>
      <c r="G40" s="19">
        <v>0</v>
      </c>
      <c r="H40" s="19">
        <v>544</v>
      </c>
      <c r="I40" s="14">
        <v>386552</v>
      </c>
      <c r="J40" s="14">
        <v>151552</v>
      </c>
      <c r="K40" s="14">
        <v>148</v>
      </c>
      <c r="L40" s="14">
        <v>149440</v>
      </c>
      <c r="M40" s="14">
        <v>122200</v>
      </c>
      <c r="N40" s="22" t="s">
        <v>165</v>
      </c>
      <c r="O40" s="14">
        <v>122200</v>
      </c>
      <c r="P40" s="14">
        <f t="shared" si="0"/>
        <v>108656</v>
      </c>
      <c r="Q40" s="14">
        <v>112800</v>
      </c>
      <c r="R40" s="14">
        <f t="shared" si="5"/>
        <v>45120</v>
      </c>
      <c r="S40" s="14">
        <v>0</v>
      </c>
      <c r="T40" s="14">
        <f t="shared" si="3"/>
        <v>153776</v>
      </c>
      <c r="U40" s="9" t="s">
        <v>166</v>
      </c>
    </row>
    <row r="41" s="1" customFormat="1" ht="52" customHeight="1" spans="1:21">
      <c r="A41" s="13">
        <v>39</v>
      </c>
      <c r="B41" s="9" t="s">
        <v>167</v>
      </c>
      <c r="C41" s="9" t="s">
        <v>168</v>
      </c>
      <c r="D41" s="9" t="s">
        <v>169</v>
      </c>
      <c r="E41" s="9" t="s">
        <v>34</v>
      </c>
      <c r="F41" s="13">
        <v>1408</v>
      </c>
      <c r="G41" s="13">
        <v>0</v>
      </c>
      <c r="H41" s="13">
        <v>0</v>
      </c>
      <c r="I41" s="14">
        <v>176344</v>
      </c>
      <c r="J41" s="14">
        <v>166144</v>
      </c>
      <c r="K41" s="14">
        <v>118</v>
      </c>
      <c r="L41" s="14">
        <v>161920</v>
      </c>
      <c r="M41" s="15">
        <v>0</v>
      </c>
      <c r="N41" s="15">
        <v>0</v>
      </c>
      <c r="O41" s="15">
        <v>0</v>
      </c>
      <c r="P41" s="14">
        <f t="shared" si="0"/>
        <v>64768</v>
      </c>
      <c r="Q41" s="15">
        <v>10200</v>
      </c>
      <c r="R41" s="14">
        <f t="shared" si="5"/>
        <v>4080</v>
      </c>
      <c r="S41" s="14">
        <v>0</v>
      </c>
      <c r="T41" s="14">
        <f t="shared" si="3"/>
        <v>68848</v>
      </c>
      <c r="U41" s="9" t="s">
        <v>170</v>
      </c>
    </row>
    <row r="42" s="1" customFormat="1" ht="52" customHeight="1" spans="1:21">
      <c r="A42" s="13">
        <v>40</v>
      </c>
      <c r="B42" s="9" t="s">
        <v>171</v>
      </c>
      <c r="C42" s="9" t="s">
        <v>172</v>
      </c>
      <c r="D42" s="9" t="s">
        <v>173</v>
      </c>
      <c r="E42" s="9" t="s">
        <v>34</v>
      </c>
      <c r="F42" s="13">
        <v>1152</v>
      </c>
      <c r="G42" s="13">
        <v>0</v>
      </c>
      <c r="H42" s="13">
        <v>0</v>
      </c>
      <c r="I42" s="14">
        <v>191150</v>
      </c>
      <c r="J42" s="14">
        <v>132480</v>
      </c>
      <c r="K42" s="14">
        <v>115</v>
      </c>
      <c r="L42" s="14">
        <v>132480</v>
      </c>
      <c r="M42" s="15">
        <v>0</v>
      </c>
      <c r="N42" s="15">
        <v>0</v>
      </c>
      <c r="O42" s="15">
        <v>0</v>
      </c>
      <c r="P42" s="14">
        <f t="shared" si="0"/>
        <v>52992</v>
      </c>
      <c r="Q42" s="15">
        <v>58670</v>
      </c>
      <c r="R42" s="14">
        <f t="shared" si="5"/>
        <v>23468</v>
      </c>
      <c r="S42" s="15">
        <v>0</v>
      </c>
      <c r="T42" s="14">
        <f t="shared" si="3"/>
        <v>76460</v>
      </c>
      <c r="U42" s="9" t="s">
        <v>174</v>
      </c>
    </row>
    <row r="43" s="1" customFormat="1" ht="52" customHeight="1" spans="1:21">
      <c r="A43" s="13">
        <v>41</v>
      </c>
      <c r="B43" s="9"/>
      <c r="C43" s="9" t="s">
        <v>175</v>
      </c>
      <c r="D43" s="9" t="s">
        <v>176</v>
      </c>
      <c r="E43" s="16" t="s">
        <v>45</v>
      </c>
      <c r="F43" s="13">
        <v>0</v>
      </c>
      <c r="G43" s="13">
        <v>240</v>
      </c>
      <c r="H43" s="13">
        <v>0</v>
      </c>
      <c r="I43" s="14">
        <v>22200</v>
      </c>
      <c r="J43" s="14">
        <v>15800</v>
      </c>
      <c r="K43" s="14">
        <v>65.83</v>
      </c>
      <c r="L43" s="14">
        <v>12000</v>
      </c>
      <c r="M43" s="15">
        <v>0</v>
      </c>
      <c r="N43" s="15">
        <v>0</v>
      </c>
      <c r="O43" s="15">
        <v>0</v>
      </c>
      <c r="P43" s="14">
        <f t="shared" si="0"/>
        <v>4800</v>
      </c>
      <c r="Q43" s="15">
        <v>6400</v>
      </c>
      <c r="R43" s="14">
        <f t="shared" si="5"/>
        <v>2560</v>
      </c>
      <c r="S43" s="15">
        <v>0</v>
      </c>
      <c r="T43" s="14">
        <f t="shared" si="3"/>
        <v>7360</v>
      </c>
      <c r="U43" s="9" t="s">
        <v>177</v>
      </c>
    </row>
    <row r="44" s="1" customFormat="1" ht="52" customHeight="1" spans="1:21">
      <c r="A44" s="13">
        <v>42</v>
      </c>
      <c r="B44" s="9"/>
      <c r="C44" s="9" t="s">
        <v>178</v>
      </c>
      <c r="D44" s="9" t="s">
        <v>179</v>
      </c>
      <c r="E44" s="16" t="s">
        <v>45</v>
      </c>
      <c r="F44" s="13">
        <v>0</v>
      </c>
      <c r="G44" s="13">
        <v>880</v>
      </c>
      <c r="H44" s="13">
        <v>0</v>
      </c>
      <c r="I44" s="14">
        <v>75800</v>
      </c>
      <c r="J44" s="14">
        <v>52800</v>
      </c>
      <c r="K44" s="14">
        <v>60</v>
      </c>
      <c r="L44" s="14">
        <v>44000</v>
      </c>
      <c r="M44" s="15">
        <v>0</v>
      </c>
      <c r="N44" s="15">
        <v>0</v>
      </c>
      <c r="O44" s="15">
        <v>0</v>
      </c>
      <c r="P44" s="14">
        <f t="shared" si="0"/>
        <v>17600</v>
      </c>
      <c r="Q44" s="15">
        <v>23000</v>
      </c>
      <c r="R44" s="14">
        <f t="shared" si="5"/>
        <v>9200</v>
      </c>
      <c r="S44" s="15">
        <v>0</v>
      </c>
      <c r="T44" s="14">
        <f t="shared" si="3"/>
        <v>26800</v>
      </c>
      <c r="U44" s="9" t="s">
        <v>180</v>
      </c>
    </row>
    <row r="45" s="1" customFormat="1" ht="52" customHeight="1" spans="1:21">
      <c r="A45" s="13">
        <v>43</v>
      </c>
      <c r="B45" s="9" t="s">
        <v>181</v>
      </c>
      <c r="C45" s="9" t="s">
        <v>182</v>
      </c>
      <c r="D45" s="9" t="s">
        <v>183</v>
      </c>
      <c r="E45" s="9" t="s">
        <v>73</v>
      </c>
      <c r="F45" s="13">
        <v>1280</v>
      </c>
      <c r="G45" s="13">
        <v>0</v>
      </c>
      <c r="H45" s="13">
        <v>280</v>
      </c>
      <c r="I45" s="14">
        <v>318600</v>
      </c>
      <c r="J45" s="14">
        <v>198400</v>
      </c>
      <c r="K45" s="14">
        <v>155</v>
      </c>
      <c r="L45" s="14">
        <v>198400</v>
      </c>
      <c r="M45" s="15">
        <v>72800</v>
      </c>
      <c r="N45" s="15">
        <v>260</v>
      </c>
      <c r="O45" s="15">
        <v>72800</v>
      </c>
      <c r="P45" s="14">
        <f t="shared" si="0"/>
        <v>108480</v>
      </c>
      <c r="Q45" s="15">
        <v>47400</v>
      </c>
      <c r="R45" s="14">
        <f t="shared" si="5"/>
        <v>18960</v>
      </c>
      <c r="S45" s="15">
        <v>0</v>
      </c>
      <c r="T45" s="14">
        <f t="shared" si="3"/>
        <v>127440</v>
      </c>
      <c r="U45" s="9" t="s">
        <v>184</v>
      </c>
    </row>
    <row r="46" s="1" customFormat="1" ht="52" customHeight="1" spans="1:21">
      <c r="A46" s="13">
        <v>44</v>
      </c>
      <c r="B46" s="9" t="s">
        <v>185</v>
      </c>
      <c r="C46" s="9" t="s">
        <v>186</v>
      </c>
      <c r="D46" s="9" t="s">
        <v>187</v>
      </c>
      <c r="E46" s="16" t="s">
        <v>45</v>
      </c>
      <c r="F46" s="13">
        <v>0</v>
      </c>
      <c r="G46" s="13">
        <v>1256</v>
      </c>
      <c r="H46" s="13">
        <v>0</v>
      </c>
      <c r="I46" s="14">
        <v>144700</v>
      </c>
      <c r="J46" s="14">
        <v>62400</v>
      </c>
      <c r="K46" s="14">
        <v>49.68</v>
      </c>
      <c r="L46" s="14">
        <v>62400</v>
      </c>
      <c r="M46" s="15">
        <v>0</v>
      </c>
      <c r="N46" s="15">
        <v>0</v>
      </c>
      <c r="O46" s="15">
        <v>0</v>
      </c>
      <c r="P46" s="14">
        <f t="shared" si="0"/>
        <v>24960</v>
      </c>
      <c r="Q46" s="15">
        <v>82300</v>
      </c>
      <c r="R46" s="14">
        <f t="shared" si="5"/>
        <v>32920</v>
      </c>
      <c r="S46" s="15">
        <v>0</v>
      </c>
      <c r="T46" s="14">
        <f t="shared" si="3"/>
        <v>57880</v>
      </c>
      <c r="U46" s="9" t="s">
        <v>188</v>
      </c>
    </row>
    <row r="47" s="1" customFormat="1" ht="52" customHeight="1" spans="1:21">
      <c r="A47" s="13">
        <v>45</v>
      </c>
      <c r="B47" s="9"/>
      <c r="C47" s="9" t="s">
        <v>189</v>
      </c>
      <c r="D47" s="9" t="s">
        <v>190</v>
      </c>
      <c r="E47" s="16" t="s">
        <v>45</v>
      </c>
      <c r="F47" s="13">
        <v>0</v>
      </c>
      <c r="G47" s="13">
        <v>448</v>
      </c>
      <c r="H47" s="13">
        <v>0</v>
      </c>
      <c r="I47" s="14">
        <v>37400</v>
      </c>
      <c r="J47" s="14">
        <v>22400</v>
      </c>
      <c r="K47" s="14">
        <v>50</v>
      </c>
      <c r="L47" s="14">
        <v>22400</v>
      </c>
      <c r="M47" s="15">
        <v>0</v>
      </c>
      <c r="N47" s="15">
        <v>0</v>
      </c>
      <c r="O47" s="15">
        <v>0</v>
      </c>
      <c r="P47" s="14">
        <f t="shared" si="0"/>
        <v>8960</v>
      </c>
      <c r="Q47" s="15">
        <v>15000</v>
      </c>
      <c r="R47" s="14">
        <f t="shared" si="5"/>
        <v>6000</v>
      </c>
      <c r="S47" s="15">
        <v>0</v>
      </c>
      <c r="T47" s="14">
        <f t="shared" si="3"/>
        <v>14960</v>
      </c>
      <c r="U47" s="9" t="s">
        <v>191</v>
      </c>
    </row>
    <row r="48" s="1" customFormat="1" ht="52" customHeight="1" spans="1:21">
      <c r="A48" s="13">
        <v>46</v>
      </c>
      <c r="B48" s="9" t="s">
        <v>192</v>
      </c>
      <c r="C48" s="9" t="s">
        <v>193</v>
      </c>
      <c r="D48" s="9" t="s">
        <v>194</v>
      </c>
      <c r="E48" s="9" t="s">
        <v>195</v>
      </c>
      <c r="F48" s="13">
        <v>1856</v>
      </c>
      <c r="G48" s="13">
        <v>0</v>
      </c>
      <c r="H48" s="13">
        <v>0</v>
      </c>
      <c r="I48" s="14">
        <v>373480</v>
      </c>
      <c r="J48" s="14">
        <v>287680</v>
      </c>
      <c r="K48" s="14">
        <v>155</v>
      </c>
      <c r="L48" s="14">
        <v>287680</v>
      </c>
      <c r="M48" s="15">
        <v>0</v>
      </c>
      <c r="N48" s="15">
        <v>0</v>
      </c>
      <c r="O48" s="15">
        <v>0</v>
      </c>
      <c r="P48" s="14">
        <f t="shared" si="0"/>
        <v>115072</v>
      </c>
      <c r="Q48" s="15">
        <v>85800</v>
      </c>
      <c r="R48" s="14">
        <f t="shared" si="5"/>
        <v>34320</v>
      </c>
      <c r="S48" s="15">
        <v>0</v>
      </c>
      <c r="T48" s="14">
        <f t="shared" si="3"/>
        <v>149392</v>
      </c>
      <c r="U48" s="9" t="s">
        <v>196</v>
      </c>
    </row>
    <row r="49" s="1" customFormat="1" ht="52" customHeight="1" spans="1:21">
      <c r="A49" s="13">
        <v>47</v>
      </c>
      <c r="B49" s="9"/>
      <c r="C49" s="9" t="s">
        <v>197</v>
      </c>
      <c r="D49" s="9" t="s">
        <v>198</v>
      </c>
      <c r="E49" s="9" t="s">
        <v>116</v>
      </c>
      <c r="F49" s="13">
        <v>0</v>
      </c>
      <c r="G49" s="13">
        <v>800</v>
      </c>
      <c r="H49" s="13">
        <v>0</v>
      </c>
      <c r="I49" s="14">
        <v>52000</v>
      </c>
      <c r="J49" s="14">
        <v>52000</v>
      </c>
      <c r="K49" s="14">
        <v>65</v>
      </c>
      <c r="L49" s="14">
        <v>40000</v>
      </c>
      <c r="M49" s="15">
        <v>0</v>
      </c>
      <c r="N49" s="15">
        <v>0</v>
      </c>
      <c r="O49" s="15">
        <v>0</v>
      </c>
      <c r="P49" s="14">
        <f t="shared" si="0"/>
        <v>16000</v>
      </c>
      <c r="Q49" s="15">
        <v>0</v>
      </c>
      <c r="R49" s="14">
        <f t="shared" si="5"/>
        <v>0</v>
      </c>
      <c r="S49" s="15">
        <v>0</v>
      </c>
      <c r="T49" s="14">
        <f t="shared" si="3"/>
        <v>16000</v>
      </c>
      <c r="U49" s="9"/>
    </row>
  </sheetData>
  <mergeCells count="1">
    <mergeCell ref="A1:U1"/>
  </mergeCells>
  <pageMargins left="0.354166666666667" right="0.118055555555556" top="0.369444444444444" bottom="0.196527777777778" header="0.511805555555556" footer="0.2361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微信用户</cp:lastModifiedBy>
  <dcterms:created xsi:type="dcterms:W3CDTF">2024-12-25T06:02:00Z</dcterms:created>
  <cp:lastPrinted>2025-04-23T01:25:00Z</cp:lastPrinted>
  <dcterms:modified xsi:type="dcterms:W3CDTF">2025-12-19T02:22:36Z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ED095441C3B3441494F24C966AB3F616_11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