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录" sheetId="2" r:id="rId1"/>
    <sheet name="1收支总表" sheetId="3" r:id="rId2"/>
    <sheet name="2收入总表" sheetId="4" r:id="rId3"/>
    <sheet name="3支出总表" sheetId="5" r:id="rId4"/>
    <sheet name="4支出分类(政府预算)" sheetId="6" r:id="rId5"/>
    <sheet name="5支出分类（部门预算）" sheetId="7" r:id="rId6"/>
    <sheet name="6财政拨款收支总表" sheetId="8" r:id="rId7"/>
    <sheet name="7一般公共预算支出表" sheetId="9" r:id="rId8"/>
    <sheet name="8一般公共预算基本支出表" sheetId="10" r:id="rId9"/>
    <sheet name="9工资福利(政府预算)" sheetId="11" r:id="rId10"/>
    <sheet name="10工资福利" sheetId="12" r:id="rId11"/>
    <sheet name="11个人家庭(政府预算)" sheetId="13" r:id="rId12"/>
    <sheet name="12个人家庭" sheetId="14" r:id="rId13"/>
    <sheet name="13商品服务(政府预算)" sheetId="15" r:id="rId14"/>
    <sheet name="14商品服务" sheetId="16" r:id="rId15"/>
    <sheet name="15三公" sheetId="17" r:id="rId16"/>
    <sheet name="16政府性基金" sheetId="18" r:id="rId17"/>
    <sheet name="17政府性基金(政府预算)" sheetId="19" r:id="rId18"/>
    <sheet name="18政府性基金（部门预算）" sheetId="20" r:id="rId19"/>
    <sheet name="19国有资本经营预算" sheetId="21" r:id="rId20"/>
    <sheet name="20财政专户管理资金" sheetId="22" r:id="rId21"/>
    <sheet name="21专项清单" sheetId="23" r:id="rId22"/>
    <sheet name="22项目支出绩效目标表" sheetId="26" r:id="rId23"/>
    <sheet name="23整体支出绩效目标表" sheetId="25" r:id="rId24"/>
  </sheets>
  <externalReferences>
    <externalReference r:id="rId25"/>
  </externalReferences>
  <definedNames>
    <definedName name="_______db3">'[1]FY02'!$A$1:$I$31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养老、生育、失业、生育</t>
        </r>
      </text>
    </comment>
    <comment ref="C15" authorId="0">
      <text>
        <r>
          <rPr>
            <b/>
            <sz val="9"/>
            <rFont val="宋体"/>
            <charset val="134"/>
          </rPr>
          <t>Administrator:医疗保险</t>
        </r>
      </text>
    </comment>
    <comment ref="C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住房公积金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根据财政审批</t>
        </r>
      </text>
    </comment>
  </commentList>
</comments>
</file>

<file path=xl/sharedStrings.xml><?xml version="1.0" encoding="utf-8"?>
<sst xmlns="http://schemas.openxmlformats.org/spreadsheetml/2006/main" count="1741" uniqueCount="715">
  <si>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</si>
  <si>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</si>
  <si>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</si>
  <si>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</si>
  <si>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</si>
  <si>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</si>
  <si>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</si>
  <si>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</si>
  <si>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</si>
  <si>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</si>
  <si>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</si>
  <si>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</si>
  <si>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</si>
  <si>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</si>
  <si>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</si>
  <si>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</si>
  <si>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</si>
  <si>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</si>
  <si>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</si>
  <si>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</si>
  <si>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</si>
  <si>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</si>
  <si>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</si>
  <si>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</si>
  <si>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</si>
  <si>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</si>
  <si>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单位：507001_祁阳市交通运输局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</si>
  <si>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</si>
  <si>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</si>
  <si>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</si>
  <si>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</si>
  <si>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</si>
  <si>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</si>
  <si>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</si>
  <si>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</si>
  <si>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</si>
  <si>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</si>
  <si>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</si>
  <si>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</si>
  <si>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</si>
  <si>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</si>
  <si>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</si>
  <si>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</si>
  <si>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</si>
  <si>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</si>
  <si>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</si>
  <si>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</si>
  <si>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</si>
  <si>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</si>
  <si>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</si>
  <si>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</si>
  <si>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</si>
  <si>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</si>
  <si>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</si>
  <si>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</si>
  <si>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</si>
  <si>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</si>
  <si>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</si>
  <si>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</si>
  <si>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</si>
  <si>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</si>
  <si>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</si>
  <si>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</si>
  <si>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</si>
  <si>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</si>
  <si>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</si>
  <si>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</si>
  <si>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</si>
  <si>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</si>
  <si>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</si>
  <si>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</si>
  <si>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</si>
  <si>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</si>
  <si>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</si>
  <si>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</si>
  <si>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</si>
  <si>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</si>
  <si>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</si>
  <si>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</si>
  <si>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</si>
  <si>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</si>
  <si>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</si>
  <si>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</si>
  <si>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</si>
  <si>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</si>
  <si>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</si>
  <si>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</si>
  <si>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</si>
  <si>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</si>
  <si>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</si>
  <si>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</si>
  <si>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</si>
  <si>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</si>
  <si>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</si>
  <si>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</si>
  <si>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</si>
  <si>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</si>
  <si>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</si>
  <si>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</si>
  <si>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</si>
  <si>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</si>
  <si>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</si>
  <si>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</si>
  <si>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</si>
  <si>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</si>
  <si>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</si>
  <si>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</si>
  <si>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</si>
  <si>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</si>
  <si>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</si>
  <si>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</si>
  <si>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</si>
  <si>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</si>
  <si>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</si>
  <si>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</si>
  <si>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</si>
  <si>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</si>
  <si>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</si>
  <si>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</si>
  <si>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</si>
  <si>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</si>
  <si>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</si>
  <si>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</si>
  <si>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</si>
  <si>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</si>
  <si>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</si>
  <si>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</si>
  <si>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</si>
  <si>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</si>
  <si>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</si>
  <si>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</si>
  <si>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</si>
  <si>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</si>
  <si>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</si>
  <si>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</si>
  <si>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</si>
  <si>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</si>
  <si>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</si>
  <si>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</si>
  <si>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</si>
  <si>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</si>
  <si>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</si>
  <si>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</si>
  <si>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</si>
  <si>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</si>
  <si>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</si>
  <si>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</si>
  <si>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</si>
  <si>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</si>
  <si>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</si>
  <si>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>祁阳市交通运输局</t>
  </si>
  <si>
    <t xml:space="preserve">  507001</t>
  </si>
  <si>
    <t xml:space="preserve">  祁阳市交通运输局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</si>
  <si>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</si>
  <si>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</si>
  <si>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</si>
  <si>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</si>
  <si>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</si>
  <si>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</si>
  <si>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</si>
  <si>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</si>
  <si>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</si>
  <si>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</si>
  <si>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</si>
  <si>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</si>
  <si>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祁阳市交通运输局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</si>
  <si>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</si>
  <si>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</si>
  <si>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</si>
  <si>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</si>
  <si>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</si>
  <si>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</si>
  <si>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</si>
  <si>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</si>
  <si>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</si>
  <si>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</si>
  <si>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</si>
  <si>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</si>
  <si>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</si>
  <si>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</si>
  <si>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</si>
  <si>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</si>
  <si>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</si>
  <si>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</si>
  <si>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</si>
  <si>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</si>
  <si>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</si>
  <si>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</si>
  <si>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</si>
  <si>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</si>
  <si>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</si>
  <si>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</si>
  <si>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</si>
  <si>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</si>
  <si>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</si>
  <si>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02</t>
  </si>
  <si>
    <t xml:space="preserve">      2140102</t>
  </si>
  <si>
    <t xml:space="preserve">      一般行政管理事务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</si>
  <si>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</si>
  <si>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</si>
  <si>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</si>
  <si>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</si>
  <si>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</si>
  <si>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</si>
  <si>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</si>
  <si>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</si>
  <si>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</si>
  <si>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</si>
  <si>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</si>
  <si>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</si>
  <si>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</si>
  <si>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</si>
  <si>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</si>
  <si>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</si>
  <si>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</si>
  <si>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</si>
  <si>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</si>
  <si>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</si>
  <si>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</si>
  <si>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</si>
  <si>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</si>
  <si>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</si>
  <si>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</si>
  <si>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</si>
  <si>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</si>
  <si>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</si>
  <si>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</si>
  <si>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</si>
  <si>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一般行政管理事务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</si>
  <si>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</si>
  <si>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</si>
  <si>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</si>
  <si>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</si>
  <si>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</si>
  <si>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</si>
  <si>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</si>
  <si>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</si>
  <si>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</si>
  <si>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</si>
  <si>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</si>
  <si>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</si>
  <si>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</si>
  <si>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</si>
  <si>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</si>
  <si>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</si>
  <si>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</si>
  <si>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</si>
  <si>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</si>
  <si>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</si>
  <si>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</si>
  <si>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</si>
  <si>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</si>
  <si>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</si>
  <si>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</si>
  <si>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</si>
  <si>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</si>
  <si>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</si>
  <si>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</si>
  <si>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</si>
  <si>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</si>
  <si>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</si>
  <si>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</si>
  <si>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</si>
  <si>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</si>
  <si>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</si>
  <si>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</si>
  <si>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</si>
  <si>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</si>
  <si>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</si>
  <si>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 2140102</t>
  </si>
  <si>
    <t xml:space="preserve">     一般行政管理事务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</si>
  <si>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</si>
  <si>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</si>
  <si>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</si>
  <si>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</si>
  <si>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</si>
  <si>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</si>
  <si>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</si>
  <si>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</si>
  <si>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</si>
  <si>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</si>
  <si>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</si>
  <si>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</si>
  <si>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</si>
  <si>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</si>
  <si>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</si>
  <si>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</si>
  <si>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</si>
  <si>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</si>
  <si>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</si>
  <si>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</si>
  <si>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</si>
  <si>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</si>
  <si>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</si>
  <si>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</si>
  <si>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</si>
  <si>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</si>
  <si>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</si>
  <si>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</si>
  <si>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30399</t>
  </si>
  <si>
    <t xml:space="preserve">  其他对个人和家庭的补助</t>
  </si>
  <si>
    <t>302</t>
  </si>
  <si>
    <t>商品和服务支出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</si>
  <si>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</si>
  <si>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</si>
  <si>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</si>
  <si>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</si>
  <si>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30213</t>
  </si>
  <si>
    <t xml:space="preserve">  维修（护）费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</si>
  <si>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</si>
  <si>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</si>
  <si>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</si>
  <si>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</si>
  <si>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</si>
  <si>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</si>
  <si>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</si>
  <si>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</si>
  <si>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</si>
  <si>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</si>
  <si>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</si>
  <si>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</si>
  <si>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</si>
  <si>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</si>
  <si>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</si>
  <si>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</si>
  <si>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</si>
  <si>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</si>
  <si>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</si>
  <si>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</si>
  <si>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</si>
  <si>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</si>
  <si>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</si>
  <si>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</si>
  <si>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</si>
  <si>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</si>
  <si>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</si>
  <si>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</si>
  <si>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</si>
  <si>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</si>
  <si>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</si>
  <si>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</si>
  <si>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</si>
  <si>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</si>
  <si>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</si>
  <si>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</si>
  <si>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</si>
  <si>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</si>
  <si>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</si>
  <si>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</si>
  <si>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</si>
  <si>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</si>
  <si>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</si>
  <si>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</si>
  <si>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</si>
  <si>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</si>
  <si>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</si>
  <si>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</si>
  <si>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</si>
  <si>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</si>
  <si>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</si>
  <si>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</si>
  <si>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</si>
  <si>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</si>
  <si>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</si>
  <si>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</si>
  <si>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</si>
  <si>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</si>
  <si>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</si>
  <si>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</si>
  <si>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</si>
  <si>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</si>
  <si>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</si>
  <si>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</si>
  <si>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</si>
  <si>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</si>
  <si>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</si>
  <si>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</si>
  <si>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</si>
  <si>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</si>
  <si>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</si>
  <si>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</si>
  <si>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</si>
  <si>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</si>
  <si>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</si>
  <si>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</si>
  <si>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</si>
  <si>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</si>
  <si>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</si>
  <si>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</si>
  <si>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</si>
  <si>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</si>
  <si>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</si>
  <si>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</si>
  <si>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</si>
  <si>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</si>
  <si>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</si>
  <si>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</si>
  <si>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</si>
  <si>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</si>
  <si>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</si>
  <si>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</si>
  <si>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</si>
  <si>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</si>
  <si>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</si>
  <si>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</si>
  <si>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</si>
  <si>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</si>
  <si>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</si>
  <si>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</si>
  <si>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</si>
  <si>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</si>
  <si>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</si>
  <si>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</si>
  <si>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</si>
  <si>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</si>
  <si>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</si>
  <si>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</si>
  <si>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</si>
  <si>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</si>
  <si>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</si>
  <si>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</si>
  <si>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</si>
  <si>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</si>
  <si>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</si>
  <si>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</si>
  <si>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</si>
  <si>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</si>
  <si>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</si>
  <si>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2026春运国庆联合执法经费</t>
  </si>
  <si>
    <t xml:space="preserve">   2026年14周岁以下儿童免费乘车</t>
  </si>
  <si>
    <t xml:space="preserve">   2026年65岁以上老人及残疾人等特殊群体免费乘车</t>
  </si>
  <si>
    <t xml:space="preserve">   2026年公共汽车公司运营定额补助</t>
  </si>
  <si>
    <t xml:space="preserve">   2026年交通安全管理工作经费</t>
  </si>
  <si>
    <t xml:space="preserve">   2026年水运事务中心-签单发航员临时工资</t>
  </si>
  <si>
    <t xml:space="preserve">   2026年退役军人及其他优抚对象免费乘坐公交补贴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</si>
  <si>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</si>
  <si>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</si>
  <si>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</si>
  <si>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</si>
  <si>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</si>
  <si>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</si>
  <si>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</si>
  <si>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</si>
  <si>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</si>
  <si>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</si>
  <si>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</si>
  <si>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</si>
  <si>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</si>
  <si>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</si>
  <si>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507001</t>
  </si>
  <si>
    <t xml:space="preserve">  2026春运国庆联合执法经费</t>
  </si>
  <si>
    <t>打击非法营运，规范合法营运，保障人民群众安全出行，圆满完成2025年春运和国庆联合执法工作。</t>
  </si>
  <si>
    <t>成本指标</t>
  </si>
  <si>
    <t>经济成本指标</t>
  </si>
  <si>
    <t>总成本</t>
  </si>
  <si>
    <t>150</t>
  </si>
  <si>
    <t>不超过财政下达资金金额</t>
  </si>
  <si>
    <t>适用资金不会突破财政预算为优秀。超出预算不得分</t>
  </si>
  <si>
    <t>万元</t>
  </si>
  <si>
    <t>≤</t>
  </si>
  <si>
    <t>20</t>
  </si>
  <si>
    <t>社会成本指标</t>
  </si>
  <si>
    <t>生态环境成本指标</t>
  </si>
  <si>
    <t>产出指标</t>
  </si>
  <si>
    <t>数量指标</t>
  </si>
  <si>
    <t>检查频次</t>
  </si>
  <si>
    <t>1</t>
  </si>
  <si>
    <t>反映联合执法检查的频次情况</t>
  </si>
  <si>
    <t>春运和国运期间每天至少检查1次，完成得满分，未完成不得分。</t>
  </si>
  <si>
    <t>天次</t>
  </si>
  <si>
    <t>≥</t>
  </si>
  <si>
    <t>10</t>
  </si>
  <si>
    <t>组织联合执法人员数</t>
  </si>
  <si>
    <t>200</t>
  </si>
  <si>
    <t>反映春运国庆期间联合执法人数</t>
  </si>
  <si>
    <t>符合要求得满分，未符合要求酌情扣分。</t>
  </si>
  <si>
    <t>人数</t>
  </si>
  <si>
    <t>定量</t>
  </si>
  <si>
    <t>质量指标</t>
  </si>
  <si>
    <t>抽检覆盖率</t>
  </si>
  <si>
    <t>90</t>
  </si>
  <si>
    <t>反映抽样检查覆盖情况</t>
  </si>
  <si>
    <t>%</t>
  </si>
  <si>
    <t>5</t>
  </si>
  <si>
    <t>是否开展联合执法</t>
  </si>
  <si>
    <t>是</t>
  </si>
  <si>
    <t>是否开展了联合执法</t>
  </si>
  <si>
    <t>符合要求得满分，不符合要求不得分。</t>
  </si>
  <si>
    <t>定性</t>
  </si>
  <si>
    <t>时效指标</t>
  </si>
  <si>
    <t>完成工作及时性</t>
  </si>
  <si>
    <t>按时完成工作</t>
  </si>
  <si>
    <t>年度内完成工作</t>
  </si>
  <si>
    <t>年度内完成工作计划得满分，否则不得分。</t>
  </si>
  <si>
    <t>无</t>
  </si>
  <si>
    <t xml:space="preserve">效益指标 </t>
  </si>
  <si>
    <t>经济效益指标</t>
  </si>
  <si>
    <t>社会效益指标</t>
  </si>
  <si>
    <t>保证群众安全出行</t>
  </si>
  <si>
    <t>交通路况良好及以上</t>
  </si>
  <si>
    <t>反映节假日交通路况情况</t>
  </si>
  <si>
    <t>良好及以上得满分，未达到指标值扣10分。</t>
  </si>
  <si>
    <t>重大交通事故发生率</t>
  </si>
  <si>
    <t>0</t>
  </si>
  <si>
    <t>考察交通事故降低情况</t>
  </si>
  <si>
    <t>项目实施后发生的交通事故次数/项目实施前交通事故次数*100%，减少得分，反之不得分。</t>
  </si>
  <si>
    <t>生态效益指标</t>
  </si>
  <si>
    <t>可持续影响指标</t>
  </si>
  <si>
    <t>城市客运服务提升</t>
  </si>
  <si>
    <t>提升</t>
  </si>
  <si>
    <t>城市公共客运服务</t>
  </si>
  <si>
    <t>未达目标，酌情扣分</t>
  </si>
  <si>
    <t>满意度指标</t>
  </si>
  <si>
    <t>服务对象满意度指标</t>
  </si>
  <si>
    <t>社会公众满意度</t>
  </si>
  <si>
    <t>社会公众对项目实施情况满意程度</t>
  </si>
  <si>
    <t>根据调查问卷综合统计，满意度达90%得满分，80%至90%得4分，低于80%不得分</t>
  </si>
  <si>
    <t xml:space="preserve">  2026年14周岁以下儿童免费乘车</t>
  </si>
  <si>
    <t>有效确保全市14岁周岁以下儿童享受到我市的惠民政策，促进我市公交事业正常运行发展。</t>
  </si>
  <si>
    <t>成本控制</t>
  </si>
  <si>
    <t>适用资金不会突破财政预算为优秀，超出预算不得分。</t>
  </si>
  <si>
    <t>发车频率</t>
  </si>
  <si>
    <t>6次/时</t>
  </si>
  <si>
    <t>考察发车情况，乘客等车时间是否太长</t>
  </si>
  <si>
    <t>实际每小时发车数/计划每小时发车数*100%*指标分值</t>
  </si>
  <si>
    <t>14周岁下儿童免费乘车次数</t>
  </si>
  <si>
    <t>400</t>
  </si>
  <si>
    <t>未达目标酌情扣分</t>
  </si>
  <si>
    <t>万人次</t>
  </si>
  <si>
    <t>服务质量水平</t>
  </si>
  <si>
    <t>95</t>
  </si>
  <si>
    <t>考察驾驶车辆环境、设备及服务</t>
  </si>
  <si>
    <t>不定期进行抽查，每发现一次扣2分</t>
  </si>
  <si>
    <t>乘车补助准确率</t>
  </si>
  <si>
    <t>100</t>
  </si>
  <si>
    <t>公共交通车辆准点率</t>
  </si>
  <si>
    <t>考察公共交通车辆准点情况</t>
  </si>
  <si>
    <t>准时到达的公共交通车辆/公交车总数*100%*指标分值</t>
  </si>
  <si>
    <t>考察重大公共交通事故发生情况</t>
  </si>
  <si>
    <t>根据调查问卷综合统计，满意度达95%得满分，85%至90%得4分，低于85%不得分</t>
  </si>
  <si>
    <t xml:space="preserve">  2026年65岁以上老人及残疾人等特殊群体免费乘车</t>
  </si>
  <si>
    <t>有效确保全市城区65岁以上老人及残疾人等特殊群体享受到我市的惠民政策，促进我市公交事业正常运行发展。</t>
  </si>
  <si>
    <t>成本支出合规率</t>
  </si>
  <si>
    <t>支出不合规不得分</t>
  </si>
  <si>
    <t>=</t>
  </si>
  <si>
    <t>65岁以上老人及残疾人等特殊群体免费乘车次数</t>
  </si>
  <si>
    <t>480</t>
  </si>
  <si>
    <t>考察公共交通事故降低情况</t>
  </si>
  <si>
    <t>市民出行幸福感</t>
  </si>
  <si>
    <t>增强</t>
  </si>
  <si>
    <t>城市公共客运服务提升</t>
  </si>
  <si>
    <t xml:space="preserve">  2026年公共汽车公司运营定额补助</t>
  </si>
  <si>
    <t>根据项目运营及安全要求，除2路线暂未定目标外，其他线路每个月总运营目标为66万元：安全生产培训次数每月举行一次，安全生产事故率为0；根据财建｛2015｝159号文件，新能源汽车年运营里程不得低于3万公里(含3万公里）;根据《湖南省新能源公交车推广应用实施方案》（湘交[2019]195号）文，2021年底，全省各县（市、区）将2016年及以前的传统燃油城市公交车更新为新能源公交车。项目目标与实际工作内容相关。</t>
  </si>
  <si>
    <t>205</t>
  </si>
  <si>
    <t>安全生产培训次数</t>
  </si>
  <si>
    <t>12</t>
  </si>
  <si>
    <t>完成率小于60%不得分，大于等于60%，得分等于（完成率-60%）/（1-60%）*指标分值</t>
  </si>
  <si>
    <t>次</t>
  </si>
  <si>
    <t>新能源车行程里程增长率</t>
  </si>
  <si>
    <t>反映新能源车实际运营情况</t>
  </si>
  <si>
    <t>达到或超过标准值得分，未达标准值的：实际增长率/计划增长率*指标分值</t>
  </si>
  <si>
    <t>发车及时率</t>
  </si>
  <si>
    <t>未及时不得分</t>
  </si>
  <si>
    <t>6</t>
  </si>
  <si>
    <t>考察发车频率情况</t>
  </si>
  <si>
    <t>实际每天发车数/计划每天发车数*100%*指标分值</t>
  </si>
  <si>
    <t>次/时</t>
  </si>
  <si>
    <t>考察交通事故发生情况</t>
  </si>
  <si>
    <t>当年发生的交通事故次数/上年发生的交通事故次数*100%，减少得满分反之不得分</t>
  </si>
  <si>
    <t>新能源车更新率</t>
  </si>
  <si>
    <t>为降低空气污染，新能源车替换原有燃油车</t>
  </si>
  <si>
    <t>当年新源车实际更新/应更新总数*100%</t>
  </si>
  <si>
    <t>居民对公共交通服务的满意度</t>
  </si>
  <si>
    <t>考察居民对公共交通服务的满意情况</t>
  </si>
  <si>
    <t>通过调查方式，统计受益群众的满意度调查表所获分数*100%指标分值</t>
  </si>
  <si>
    <t xml:space="preserve">  2026年交通安全管理工作经费</t>
  </si>
  <si>
    <t>拨付交通安全管理资金23.8万</t>
  </si>
  <si>
    <t>实际成本超概（预）算比率</t>
  </si>
  <si>
    <t>23.8</t>
  </si>
  <si>
    <t>安全生产培训人数</t>
  </si>
  <si>
    <t>组织档案业务培训，推进档案信息化建设</t>
  </si>
  <si>
    <t>人</t>
  </si>
  <si>
    <t>是否开展了工作</t>
  </si>
  <si>
    <t>年度内完成工作计划</t>
  </si>
  <si>
    <t>保证人民群众安全出行，减少安全事故发生</t>
  </si>
  <si>
    <t>增强交通安全意识</t>
  </si>
  <si>
    <t>反映通过交通运输安全生产检查对道路交通安全意识的增强情况。</t>
  </si>
  <si>
    <t>分为基本达成目标、部分实现目标、实现目标程度较低三个档次，并分别按照该指标对应分值区间100%-80%（含）、80%-60%（含）、60%-0%合理确定分值。</t>
  </si>
  <si>
    <t>减少耗油量</t>
  </si>
  <si>
    <t>为降低水污染</t>
  </si>
  <si>
    <t>达到计划值得满分，否则按实际值/计划值*指标分值计分。</t>
  </si>
  <si>
    <t xml:space="preserve">  2026年水运事务中心-签单发航员临时工资</t>
  </si>
  <si>
    <t>严格执行“六不发航”制度，确保无运输船舶违章航行，维持渡运秩序，为群众出行提供安全保障。</t>
  </si>
  <si>
    <t>21.6</t>
  </si>
  <si>
    <t>减少了出行时间</t>
  </si>
  <si>
    <t>小时</t>
  </si>
  <si>
    <t>签单次数</t>
  </si>
  <si>
    <t>800</t>
  </si>
  <si>
    <t>每少10次扣0.5分</t>
  </si>
  <si>
    <t>15</t>
  </si>
  <si>
    <t>安全率</t>
  </si>
  <si>
    <t>船员驾驶及船舶检验合格率100%</t>
  </si>
  <si>
    <t>每低1%扣1分</t>
  </si>
  <si>
    <t>工作完成及时</t>
  </si>
  <si>
    <t>按照规定完成</t>
  </si>
  <si>
    <t>严格按照签单发航员制度执行</t>
  </si>
  <si>
    <t>未及时完成不得分</t>
  </si>
  <si>
    <t>居民幸福指数</t>
  </si>
  <si>
    <t>居民出行节约时间及安全感增强</t>
  </si>
  <si>
    <t>未提升不得分</t>
  </si>
  <si>
    <t>群众满意度</t>
  </si>
  <si>
    <t>群众感受到了党跟政府关怀</t>
  </si>
  <si>
    <t>满意度大于等于95%得满分，小于95%大于80%得5分，低于80%不得分</t>
  </si>
  <si>
    <t xml:space="preserve">  2026年退役军人及其他优抚对象免费乘坐公交补贴</t>
  </si>
  <si>
    <t>通过祁阳市人民政府常务会议第73次会议纪要，2026年退役军人及其他优抚对象免费乘坐公交补贴19.1076万元</t>
  </si>
  <si>
    <t>19.1076</t>
  </si>
  <si>
    <t>日均发车班次增加</t>
  </si>
  <si>
    <t>碳减排量日均</t>
  </si>
  <si>
    <t>免费后私家车减少</t>
  </si>
  <si>
    <t>退役军人及其他优抚对象免费乘车次数</t>
  </si>
  <si>
    <t>1公共资源拖入降低</t>
  </si>
  <si>
    <t>公共资源拖入降低</t>
  </si>
  <si>
    <t>1风险经济降低</t>
  </si>
  <si>
    <t>风险经济降低</t>
  </si>
  <si>
    <t>3</t>
  </si>
  <si>
    <t>碳减排量减少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</si>
  <si>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 xml:space="preserve"> 免费后私家车减少</t>
    </r>
  </si>
  <si>
    <t>2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</si>
  <si>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</si>
  <si>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</si>
  <si>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</si>
  <si>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</si>
  <si>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</si>
  <si>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</si>
  <si>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</si>
  <si>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</si>
  <si>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</si>
  <si>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</si>
  <si>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</si>
  <si>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r>
      <rPr>
        <sz val="10"/>
        <rFont val="仿宋_GB2312"/>
        <charset val="134"/>
      </rPr>
      <t>祁阳市交通运输局</t>
    </r>
  </si>
  <si>
    <r>
      <rPr>
        <sz val="10"/>
        <rFont val="仿宋_GB2312"/>
        <charset val="134"/>
      </rPr>
      <t>目标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：加快全年交通行业工程建设进度、工程质量保证合格、安全生产零事故。</t>
    </r>
    <r>
      <rPr>
        <sz val="10"/>
        <rFont val="Times New Roman"/>
        <charset val="134"/>
      </rPr>
      <t xml:space="preserve">                                                                                           </t>
    </r>
    <r>
      <rPr>
        <sz val="10"/>
        <rFont val="仿宋_GB2312"/>
        <charset val="134"/>
      </rPr>
      <t>目标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：对全县重点物质运输和客货运输的服务群众态度满意。</t>
    </r>
    <r>
      <rPr>
        <sz val="10"/>
        <rFont val="Times New Roman"/>
        <charset val="134"/>
      </rPr>
      <t xml:space="preserve">                                                                                                      
</t>
    </r>
    <r>
      <rPr>
        <sz val="10"/>
        <rFont val="仿宋_GB2312"/>
        <charset val="134"/>
      </rPr>
      <t>目标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：规划和管理全市综合运输枢纽，依法维护公路产权、保障公路畅通。</t>
    </r>
  </si>
  <si>
    <r>
      <rPr>
        <sz val="10"/>
        <rFont val="仿宋_GB2312"/>
        <charset val="134"/>
      </rPr>
      <t>经济成本指标</t>
    </r>
  </si>
  <si>
    <r>
      <rPr>
        <sz val="10"/>
        <rFont val="仿宋_GB2312"/>
        <charset val="134"/>
      </rPr>
      <t>预算支出控制</t>
    </r>
  </si>
  <si>
    <r>
      <rPr>
        <sz val="10"/>
        <rFont val="仿宋_GB2312"/>
        <charset val="134"/>
      </rPr>
      <t>定性</t>
    </r>
  </si>
  <si>
    <r>
      <rPr>
        <sz val="10"/>
        <rFont val="仿宋_GB2312"/>
        <charset val="134"/>
      </rPr>
      <t>万元</t>
    </r>
  </si>
  <si>
    <r>
      <rPr>
        <sz val="10"/>
        <rFont val="仿宋_GB2312"/>
        <charset val="134"/>
      </rPr>
      <t>反映基本支出和项目支出成本控制情况。</t>
    </r>
  </si>
  <si>
    <r>
      <rPr>
        <sz val="10"/>
        <rFont val="仿宋_GB2312"/>
        <charset val="134"/>
      </rPr>
      <t>偏离目标值</t>
    </r>
    <r>
      <rPr>
        <sz val="10"/>
        <rFont val="Times New Roman"/>
        <charset val="134"/>
      </rPr>
      <t>40%</t>
    </r>
    <r>
      <rPr>
        <sz val="10"/>
        <rFont val="仿宋_GB2312"/>
        <charset val="134"/>
      </rPr>
      <t>不得分，偏离</t>
    </r>
    <r>
      <rPr>
        <sz val="10"/>
        <rFont val="Times New Roman"/>
        <charset val="134"/>
      </rPr>
      <t>30%</t>
    </r>
    <r>
      <rPr>
        <sz val="10"/>
        <rFont val="仿宋_GB2312"/>
        <charset val="134"/>
      </rPr>
      <t>得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分，偏离</t>
    </r>
    <r>
      <rPr>
        <sz val="10"/>
        <rFont val="Times New Roman"/>
        <charset val="134"/>
      </rPr>
      <t>20%</t>
    </r>
    <r>
      <rPr>
        <sz val="10"/>
        <rFont val="仿宋_GB2312"/>
        <charset val="134"/>
      </rPr>
      <t>得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分，偏离</t>
    </r>
    <r>
      <rPr>
        <sz val="10"/>
        <rFont val="Times New Roman"/>
        <charset val="134"/>
      </rPr>
      <t>10%</t>
    </r>
    <r>
      <rPr>
        <sz val="10"/>
        <rFont val="仿宋_GB2312"/>
        <charset val="134"/>
      </rPr>
      <t>得</t>
    </r>
    <r>
      <rPr>
        <sz val="10"/>
        <rFont val="Times New Roman"/>
        <charset val="134"/>
      </rPr>
      <t>15</t>
    </r>
    <r>
      <rPr>
        <sz val="10"/>
        <rFont val="仿宋_GB2312"/>
        <charset val="134"/>
      </rPr>
      <t>分，未偏离得满分</t>
    </r>
  </si>
  <si>
    <r>
      <rPr>
        <sz val="10"/>
        <rFont val="仿宋_GB2312"/>
        <charset val="134"/>
      </rPr>
      <t>社会成本指标</t>
    </r>
  </si>
  <si>
    <r>
      <rPr>
        <sz val="10"/>
        <rFont val="仿宋_GB2312"/>
        <charset val="134"/>
      </rPr>
      <t>生态环境成本指标</t>
    </r>
  </si>
  <si>
    <r>
      <rPr>
        <sz val="10"/>
        <rFont val="仿宋_GB2312"/>
        <charset val="134"/>
      </rPr>
      <t>数量指标</t>
    </r>
  </si>
  <si>
    <r>
      <rPr>
        <sz val="10"/>
        <rFont val="仿宋_GB2312"/>
        <charset val="134"/>
      </rPr>
      <t>三级公路里程</t>
    </r>
  </si>
  <si>
    <t>&gt;</t>
  </si>
  <si>
    <r>
      <rPr>
        <sz val="10"/>
        <rFont val="仿宋_GB2312"/>
        <charset val="134"/>
      </rPr>
      <t>公里</t>
    </r>
  </si>
  <si>
    <r>
      <rPr>
        <sz val="10"/>
        <rFont val="仿宋_GB2312"/>
        <charset val="134"/>
      </rPr>
      <t>反映公路建设里程。</t>
    </r>
  </si>
  <si>
    <r>
      <rPr>
        <sz val="10"/>
        <rFont val="仿宋_GB2312"/>
        <charset val="134"/>
      </rPr>
      <t>达到计划值得满分，否则按实际值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计划值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指标分值计分。</t>
    </r>
  </si>
  <si>
    <r>
      <rPr>
        <sz val="10"/>
        <rFont val="仿宋_GB2312"/>
        <charset val="134"/>
      </rPr>
      <t>养护公路里程</t>
    </r>
  </si>
  <si>
    <r>
      <rPr>
        <sz val="10"/>
        <rFont val="仿宋_GB2312"/>
        <charset val="134"/>
      </rPr>
      <t>反映公路道路养护长度。</t>
    </r>
  </si>
  <si>
    <r>
      <rPr>
        <sz val="10"/>
        <rFont val="仿宋_GB2312"/>
        <charset val="134"/>
      </rPr>
      <t>达到计划值得满分，否则按实际值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计划值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指标分值计分。。</t>
    </r>
  </si>
  <si>
    <r>
      <rPr>
        <sz val="10"/>
        <rFont val="仿宋_GB2312"/>
        <charset val="134"/>
      </rPr>
      <t>开展安全监督检查</t>
    </r>
  </si>
  <si>
    <r>
      <rPr>
        <sz val="10"/>
        <rFont val="仿宋_GB2312"/>
        <charset val="134"/>
      </rPr>
      <t>次</t>
    </r>
  </si>
  <si>
    <r>
      <rPr>
        <sz val="10"/>
        <rFont val="仿宋_GB2312"/>
        <charset val="134"/>
      </rPr>
      <t>开展安全监督检查次数</t>
    </r>
  </si>
  <si>
    <r>
      <rPr>
        <sz val="10"/>
        <rFont val="仿宋_GB2312"/>
        <charset val="134"/>
      </rPr>
      <t>完成率小于</t>
    </r>
    <r>
      <rPr>
        <sz val="10"/>
        <rFont val="Times New Roman"/>
        <charset val="134"/>
      </rPr>
      <t>60%</t>
    </r>
    <r>
      <rPr>
        <sz val="10"/>
        <rFont val="仿宋_GB2312"/>
        <charset val="134"/>
      </rPr>
      <t>不得分，大于等于</t>
    </r>
    <r>
      <rPr>
        <sz val="10"/>
        <rFont val="Times New Roman"/>
        <charset val="134"/>
      </rPr>
      <t>60%</t>
    </r>
    <r>
      <rPr>
        <sz val="10"/>
        <rFont val="仿宋_GB2312"/>
        <charset val="134"/>
      </rPr>
      <t>，得分＝（完成率</t>
    </r>
    <r>
      <rPr>
        <sz val="10"/>
        <rFont val="Times New Roman"/>
        <charset val="134"/>
      </rPr>
      <t>-60%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1-60%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指标分值。</t>
    </r>
  </si>
  <si>
    <r>
      <rPr>
        <sz val="10"/>
        <rFont val="仿宋_GB2312"/>
        <charset val="134"/>
      </rPr>
      <t>电子显示屏维护频次</t>
    </r>
  </si>
  <si>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天</t>
    </r>
  </si>
  <si>
    <r>
      <rPr>
        <sz val="10"/>
        <rFont val="仿宋_GB2312"/>
        <charset val="134"/>
      </rPr>
      <t>电子显示屏维护</t>
    </r>
  </si>
  <si>
    <r>
      <rPr>
        <sz val="10"/>
        <rFont val="仿宋_GB2312"/>
        <charset val="134"/>
      </rPr>
      <t>危桥改造数量</t>
    </r>
  </si>
  <si>
    <r>
      <rPr>
        <sz val="10"/>
        <rFont val="仿宋_GB2312"/>
        <charset val="134"/>
      </rPr>
      <t>座</t>
    </r>
  </si>
  <si>
    <r>
      <rPr>
        <sz val="10"/>
        <rFont val="仿宋_GB2312"/>
        <charset val="134"/>
      </rPr>
      <t>对已列入计划的危桥进行改造</t>
    </r>
  </si>
  <si>
    <r>
      <rPr>
        <sz val="10"/>
        <rFont val="仿宋_GB2312"/>
        <charset val="134"/>
      </rPr>
      <t>农村公路里程</t>
    </r>
  </si>
  <si>
    <r>
      <rPr>
        <sz val="10"/>
        <rFont val="仿宋_GB2312"/>
        <charset val="134"/>
      </rPr>
      <t>安防工程里程</t>
    </r>
  </si>
  <si>
    <r>
      <rPr>
        <sz val="10"/>
        <rFont val="仿宋_GB2312"/>
        <charset val="134"/>
      </rPr>
      <t>安防工程里程数</t>
    </r>
  </si>
  <si>
    <r>
      <rPr>
        <sz val="10"/>
        <rFont val="仿宋_GB2312"/>
        <charset val="134"/>
      </rPr>
      <t>船舶年检</t>
    </r>
  </si>
  <si>
    <r>
      <rPr>
        <sz val="10"/>
        <rFont val="仿宋_GB2312"/>
        <charset val="134"/>
      </rPr>
      <t>船舶年检次数</t>
    </r>
  </si>
  <si>
    <r>
      <rPr>
        <sz val="10"/>
        <rFont val="仿宋_GB2312"/>
        <charset val="134"/>
      </rPr>
      <t>开展专项整治行动</t>
    </r>
  </si>
  <si>
    <r>
      <rPr>
        <sz val="10"/>
        <rFont val="仿宋_GB2312"/>
        <charset val="134"/>
      </rPr>
      <t>开展专项整治行动次数</t>
    </r>
  </si>
  <si>
    <r>
      <rPr>
        <sz val="10"/>
        <rFont val="仿宋_GB2312"/>
        <charset val="134"/>
      </rPr>
      <t>质量指标</t>
    </r>
  </si>
  <si>
    <r>
      <rPr>
        <sz val="10"/>
        <rFont val="仿宋_GB2312"/>
        <charset val="134"/>
      </rPr>
      <t>验收合格率</t>
    </r>
  </si>
  <si>
    <r>
      <rPr>
        <sz val="10"/>
        <rFont val="仿宋_GB2312"/>
        <charset val="134"/>
      </rPr>
      <t>反映反映公路建设验收合格情况。</t>
    </r>
  </si>
  <si>
    <r>
      <rPr>
        <sz val="10"/>
        <rFont val="仿宋_GB2312"/>
        <charset val="134"/>
      </rPr>
      <t>合格率小于</t>
    </r>
    <r>
      <rPr>
        <sz val="10"/>
        <rFont val="Times New Roman"/>
        <charset val="134"/>
      </rPr>
      <t>60%</t>
    </r>
    <r>
      <rPr>
        <sz val="10"/>
        <rFont val="仿宋_GB2312"/>
        <charset val="134"/>
      </rPr>
      <t>不得分，大于等于</t>
    </r>
    <r>
      <rPr>
        <sz val="10"/>
        <rFont val="Times New Roman"/>
        <charset val="134"/>
      </rPr>
      <t>60%</t>
    </r>
    <r>
      <rPr>
        <sz val="10"/>
        <rFont val="仿宋_GB2312"/>
        <charset val="134"/>
      </rPr>
      <t>，得分＝（合格率</t>
    </r>
    <r>
      <rPr>
        <sz val="10"/>
        <rFont val="Times New Roman"/>
        <charset val="134"/>
      </rPr>
      <t>-60%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1-60%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指标分值。</t>
    </r>
  </si>
  <si>
    <r>
      <rPr>
        <sz val="10"/>
        <rFont val="仿宋_GB2312"/>
        <charset val="134"/>
      </rPr>
      <t>安全隐患整治率</t>
    </r>
  </si>
  <si>
    <r>
      <rPr>
        <sz val="10"/>
        <rFont val="仿宋_GB2312"/>
        <charset val="134"/>
      </rPr>
      <t>发现安全隐患及时得到处理。</t>
    </r>
  </si>
  <si>
    <r>
      <rPr>
        <sz val="10"/>
        <rFont val="仿宋_GB2312"/>
        <charset val="134"/>
      </rPr>
      <t>发现安全隐患及时处理得满分，未及时处理影响不得分。</t>
    </r>
  </si>
  <si>
    <r>
      <rPr>
        <sz val="10"/>
        <rFont val="仿宋_GB2312"/>
        <charset val="134"/>
      </rPr>
      <t>时效指标</t>
    </r>
  </si>
  <si>
    <r>
      <rPr>
        <sz val="10"/>
        <rFont val="仿宋_GB2312"/>
        <charset val="134"/>
      </rPr>
      <t>验收及时率</t>
    </r>
  </si>
  <si>
    <r>
      <rPr>
        <sz val="10"/>
        <rFont val="仿宋_GB2312"/>
        <charset val="134"/>
      </rPr>
      <t>反映公路建设验收及时情况。</t>
    </r>
  </si>
  <si>
    <r>
      <rPr>
        <sz val="10"/>
        <rFont val="仿宋_GB2312"/>
        <charset val="134"/>
      </rPr>
      <t>每低于指标值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个百分点扣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</t>
    </r>
  </si>
  <si>
    <r>
      <rPr>
        <sz val="10"/>
        <rFont val="仿宋_GB2312"/>
        <charset val="134"/>
      </rPr>
      <t>工作完成时效</t>
    </r>
  </si>
  <si>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年度内</t>
    </r>
  </si>
  <si>
    <r>
      <rPr>
        <sz val="10"/>
        <rFont val="仿宋_GB2312"/>
        <charset val="134"/>
      </rPr>
      <t>无</t>
    </r>
  </si>
  <si>
    <r>
      <rPr>
        <sz val="10"/>
        <rFont val="仿宋_GB2312"/>
        <charset val="134"/>
      </rPr>
      <t>反映单位全年工作时效</t>
    </r>
  </si>
  <si>
    <r>
      <rPr>
        <sz val="10"/>
        <rFont val="仿宋_GB2312"/>
        <charset val="134"/>
      </rPr>
      <t>工作完成在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月底之前得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分，每延后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个月扣</t>
    </r>
    <r>
      <rPr>
        <sz val="10"/>
        <rFont val="Times New Roman"/>
        <charset val="134"/>
      </rPr>
      <t>0.5</t>
    </r>
    <r>
      <rPr>
        <sz val="10"/>
        <rFont val="仿宋_GB2312"/>
        <charset val="134"/>
      </rPr>
      <t>分，扣完为止。</t>
    </r>
  </si>
  <si>
    <t>效益指标</t>
  </si>
  <si>
    <r>
      <rPr>
        <sz val="10"/>
        <rFont val="仿宋_GB2312"/>
        <charset val="134"/>
      </rPr>
      <t>经济效益指标</t>
    </r>
  </si>
  <si>
    <r>
      <rPr>
        <sz val="10"/>
        <rFont val="仿宋_GB2312"/>
        <charset val="134"/>
      </rPr>
      <t>提升农村道路通行条件</t>
    </r>
  </si>
  <si>
    <r>
      <rPr>
        <sz val="10"/>
        <rFont val="仿宋_GB2312"/>
        <charset val="134"/>
      </rPr>
      <t>提升</t>
    </r>
  </si>
  <si>
    <t/>
  </si>
  <si>
    <r>
      <rPr>
        <sz val="10"/>
        <rFont val="仿宋_GB2312"/>
        <charset val="134"/>
      </rPr>
      <t>反映村级道路养护对村道的日通车数量、车辆通过速度、堵车时间等改善情况。</t>
    </r>
  </si>
  <si>
    <r>
      <rPr>
        <sz val="10"/>
        <rFont val="仿宋_GB2312"/>
        <charset val="134"/>
      </rPr>
      <t>提升效果好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分、一般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分、不好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</t>
    </r>
  </si>
  <si>
    <r>
      <rPr>
        <sz val="10"/>
        <rFont val="仿宋_GB2312"/>
        <charset val="134"/>
      </rPr>
      <t>社会效益指标</t>
    </r>
  </si>
  <si>
    <r>
      <rPr>
        <sz val="10"/>
        <rFont val="仿宋_GB2312"/>
        <charset val="134"/>
      </rPr>
      <t>健全党建工作制度，组织党员进行学习培训。</t>
    </r>
  </si>
  <si>
    <r>
      <rPr>
        <sz val="10"/>
        <rFont val="仿宋_GB2312"/>
        <charset val="134"/>
      </rPr>
      <t>健全</t>
    </r>
  </si>
  <si>
    <r>
      <rPr>
        <sz val="10"/>
        <rFont val="仿宋_GB2312"/>
        <charset val="134"/>
      </rPr>
      <t>健全党建工作制度组织党员进行学习培训。</t>
    </r>
  </si>
  <si>
    <r>
      <rPr>
        <sz val="10"/>
        <rFont val="仿宋_GB2312"/>
        <charset val="134"/>
      </rPr>
      <t>达成目标得满分，未达成目标不得分</t>
    </r>
  </si>
  <si>
    <r>
      <rPr>
        <sz val="10"/>
        <rFont val="仿宋_GB2312"/>
        <charset val="134"/>
      </rPr>
      <t>较大以上安全生产责任事故发生率</t>
    </r>
  </si>
  <si>
    <r>
      <rPr>
        <sz val="10"/>
        <rFont val="仿宋_GB2312"/>
        <charset val="134"/>
      </rPr>
      <t>起</t>
    </r>
  </si>
  <si>
    <r>
      <rPr>
        <sz val="10"/>
        <rFont val="仿宋_GB2312"/>
        <charset val="134"/>
      </rPr>
      <t>不发生较大以上安全生产责任事故</t>
    </r>
  </si>
  <si>
    <r>
      <rPr>
        <sz val="10"/>
        <rFont val="仿宋_GB2312"/>
        <charset val="134"/>
      </rPr>
      <t>妥善处理未产生负责影响得满分，未出妥善处理意见出现负面影响不得分。</t>
    </r>
  </si>
  <si>
    <r>
      <rPr>
        <sz val="10"/>
        <rFont val="仿宋_GB2312"/>
        <charset val="134"/>
      </rPr>
      <t>大规模群体性事件发生率</t>
    </r>
  </si>
  <si>
    <r>
      <rPr>
        <sz val="10"/>
        <rFont val="仿宋_GB2312"/>
        <charset val="134"/>
      </rPr>
      <t>妥善处理未产生负面影响得满分，未出妥善处理意见出现负面影响不得分。</t>
    </r>
  </si>
  <si>
    <r>
      <rPr>
        <sz val="10"/>
        <rFont val="仿宋_GB2312"/>
        <charset val="134"/>
      </rPr>
      <t>生态效益指标</t>
    </r>
  </si>
  <si>
    <r>
      <rPr>
        <sz val="10"/>
        <rFont val="仿宋_GB2312"/>
        <charset val="134"/>
      </rPr>
      <t>可持续影响指标</t>
    </r>
  </si>
  <si>
    <r>
      <rPr>
        <sz val="10"/>
        <rFont val="仿宋_GB2312"/>
        <charset val="134"/>
      </rPr>
      <t>服务对象满意度指标</t>
    </r>
  </si>
  <si>
    <r>
      <rPr>
        <sz val="10"/>
        <rFont val="仿宋_GB2312"/>
        <charset val="134"/>
      </rPr>
      <t>公众满意度</t>
    </r>
  </si>
  <si>
    <r>
      <rPr>
        <sz val="10"/>
        <rFont val="仿宋_GB2312"/>
        <charset val="134"/>
      </rPr>
      <t>社会公众或服务对象满意度</t>
    </r>
  </si>
  <si>
    <r>
      <rPr>
        <sz val="10"/>
        <rFont val="仿宋_GB2312"/>
        <charset val="134"/>
      </rPr>
      <t>满意度大于或等于</t>
    </r>
    <r>
      <rPr>
        <sz val="10"/>
        <rFont val="Times New Roman"/>
        <charset val="134"/>
      </rPr>
      <t>90%</t>
    </r>
    <r>
      <rPr>
        <sz val="10"/>
        <rFont val="仿宋_GB2312"/>
        <charset val="134"/>
      </rPr>
      <t>计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分，每下降</t>
    </r>
    <r>
      <rPr>
        <sz val="10"/>
        <rFont val="Times New Roman"/>
        <charset val="134"/>
      </rPr>
      <t>1%</t>
    </r>
    <r>
      <rPr>
        <sz val="10"/>
        <rFont val="仿宋_GB2312"/>
        <charset val="134"/>
      </rPr>
      <t>扣</t>
    </r>
    <r>
      <rPr>
        <sz val="10"/>
        <rFont val="Times New Roman"/>
        <charset val="134"/>
      </rPr>
      <t>0.3</t>
    </r>
    <r>
      <rPr>
        <sz val="10"/>
        <rFont val="仿宋_GB2312"/>
        <charset val="134"/>
      </rPr>
      <t>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</si>
</sst>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9"/>
      <color indexed="8"/>
      <name val="仿宋"/>
      <charset val="1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2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仿宋"/>
      <charset val="134"/>
    </font>
    <font>
      <sz val="10"/>
      <color indexed="8"/>
      <name val="宋体"/>
      <charset val="1"/>
    </font>
    <font>
      <b/>
      <sz val="17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7"/>
      <name val="SimSun"/>
      <charset val="134"/>
    </font>
    <font>
      <sz val="10"/>
      <color indexed="8"/>
      <name val="仿宋"/>
      <charset val="1"/>
    </font>
    <font>
      <sz val="10"/>
      <name val="仿宋"/>
      <charset val="134"/>
    </font>
    <font>
      <b/>
      <sz val="12"/>
      <name val="仿宋"/>
      <charset val="134"/>
    </font>
    <font>
      <b/>
      <sz val="10"/>
      <name val="仿宋"/>
      <charset val="134"/>
    </font>
    <font>
      <sz val="10"/>
      <color indexed="8"/>
      <name val="宋体"/>
      <charset val="1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b/>
      <sz val="19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5" fillId="5" borderId="12" applyNumberFormat="0" applyAlignment="0" applyProtection="0">
      <alignment vertical="center"/>
    </xf>
    <xf numFmtId="0" fontId="46" fillId="6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0" fontId="29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4" fontId="30" fillId="0" borderId="1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Audit\&#28165;&#21326;&#21516;&#26041;\&#27169;&#29256;04\&#21516;&#26041;2004&#38468;&#2788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7" workbookViewId="0">
      <selection activeCell="A3" sqref="$A3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7" customHeight="1" spans="1:3">
      <c r="A1" s="2"/>
      <c r="B1" s="147" t="s">
        <v>0</v>
      </c>
      <c r="C1" s="147"/>
    </row>
    <row r="2" ht="25" customHeight="1" spans="1:3">
      <c r="B2" s="147"/>
      <c r="C2" s="147"/>
    </row>
    <row r="3" ht="30" customHeight="1" spans="1:3">
      <c r="B3" s="71" t="s">
        <v>1</v>
      </c>
      <c r="C3" s="71"/>
    </row>
    <row r="4" ht="30" customHeight="1" spans="1:3">
      <c r="B4" s="148">
        <v>1</v>
      </c>
      <c r="C4" s="149" t="s">
        <v>2</v>
      </c>
    </row>
    <row r="5" ht="30" customHeight="1" spans="1:3">
      <c r="B5" s="148">
        <v>2</v>
      </c>
      <c r="C5" s="150" t="s">
        <v>3</v>
      </c>
    </row>
    <row r="6" ht="30" customHeight="1" spans="1:3">
      <c r="B6" s="148">
        <v>3</v>
      </c>
      <c r="C6" s="149" t="s">
        <v>4</v>
      </c>
    </row>
    <row r="7" ht="30" customHeight="1" spans="1:3">
      <c r="B7" s="148">
        <v>4</v>
      </c>
      <c r="C7" s="149" t="s">
        <v>5</v>
      </c>
    </row>
    <row r="8" ht="30" customHeight="1" spans="1:3">
      <c r="B8" s="148">
        <v>5</v>
      </c>
      <c r="C8" s="149" t="s">
        <v>6</v>
      </c>
    </row>
    <row r="9" ht="30" customHeight="1" spans="1:3">
      <c r="B9" s="148">
        <v>6</v>
      </c>
      <c r="C9" s="149" t="s">
        <v>7</v>
      </c>
    </row>
    <row r="10" ht="30" customHeight="1" spans="1:3">
      <c r="B10" s="148">
        <v>7</v>
      </c>
      <c r="C10" s="149" t="s">
        <v>8</v>
      </c>
    </row>
    <row r="11" ht="30" customHeight="1" spans="1:3">
      <c r="B11" s="148">
        <v>8</v>
      </c>
      <c r="C11" s="149" t="s">
        <v>9</v>
      </c>
    </row>
    <row r="12" ht="30" customHeight="1" spans="1:3">
      <c r="B12" s="148">
        <v>9</v>
      </c>
      <c r="C12" s="149" t="s">
        <v>10</v>
      </c>
    </row>
    <row r="13" ht="30" customHeight="1" spans="1:3">
      <c r="B13" s="148">
        <v>10</v>
      </c>
      <c r="C13" s="149" t="s">
        <v>11</v>
      </c>
    </row>
    <row r="14" ht="30" customHeight="1" spans="1:3">
      <c r="B14" s="148">
        <v>11</v>
      </c>
      <c r="C14" s="149" t="s">
        <v>12</v>
      </c>
    </row>
    <row r="15" ht="30" customHeight="1" spans="1:3">
      <c r="B15" s="148">
        <v>12</v>
      </c>
      <c r="C15" s="149" t="s">
        <v>13</v>
      </c>
    </row>
    <row r="16" ht="30" customHeight="1" spans="1:3">
      <c r="B16" s="148">
        <v>13</v>
      </c>
      <c r="C16" s="149" t="s">
        <v>14</v>
      </c>
    </row>
    <row r="17" ht="30" customHeight="1" spans="2:3">
      <c r="B17" s="148">
        <v>14</v>
      </c>
      <c r="C17" s="149" t="s">
        <v>15</v>
      </c>
    </row>
    <row r="18" ht="30" customHeight="1" spans="2:3">
      <c r="B18" s="148">
        <v>15</v>
      </c>
      <c r="C18" s="149" t="s">
        <v>16</v>
      </c>
    </row>
    <row r="19" ht="30" customHeight="1" spans="2:3">
      <c r="B19" s="148">
        <v>16</v>
      </c>
      <c r="C19" s="149" t="s">
        <v>17</v>
      </c>
    </row>
    <row r="20" ht="30" customHeight="1" spans="2:3">
      <c r="B20" s="148">
        <v>17</v>
      </c>
      <c r="C20" s="149" t="s">
        <v>18</v>
      </c>
    </row>
    <row r="21" ht="30" customHeight="1" spans="2:3">
      <c r="B21" s="148">
        <v>18</v>
      </c>
      <c r="C21" s="149" t="s">
        <v>19</v>
      </c>
    </row>
    <row r="22" ht="30" customHeight="1" spans="2:3">
      <c r="B22" s="148">
        <v>19</v>
      </c>
      <c r="C22" s="149" t="s">
        <v>20</v>
      </c>
    </row>
    <row r="23" ht="30" customHeight="1" spans="2:3">
      <c r="B23" s="148">
        <v>20</v>
      </c>
      <c r="C23" s="149" t="s">
        <v>21</v>
      </c>
    </row>
    <row r="24" ht="30" customHeight="1" spans="2:3">
      <c r="B24" s="148">
        <v>21</v>
      </c>
      <c r="C24" s="149" t="s">
        <v>22</v>
      </c>
    </row>
    <row r="25" ht="30" customHeight="1" spans="2:3">
      <c r="B25" s="148">
        <v>22</v>
      </c>
      <c r="C25" s="149" t="s">
        <v>23</v>
      </c>
    </row>
    <row r="26" ht="30" customHeight="1" spans="2:3">
      <c r="B26" s="148">
        <v>23</v>
      </c>
      <c r="C26" s="149" t="s">
        <v>24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6" sqref="$A6:$XFD13"/>
    </sheetView>
  </sheetViews>
  <sheetFormatPr defaultColWidth="10" defaultRowHeight="12"/>
  <cols>
    <col min="1" max="1" width="4.34166666666667" style="92" customWidth="1"/>
    <col min="2" max="2" width="4.75" style="92" customWidth="1"/>
    <col min="3" max="3" width="5.425" style="92" customWidth="1"/>
    <col min="4" max="4" width="9.63333333333333" style="92" customWidth="1"/>
    <col min="5" max="5" width="21.3083333333333" style="92" customWidth="1"/>
    <col min="6" max="6" width="13.4333333333333" style="92" customWidth="1"/>
    <col min="7" max="7" width="12.4833333333333" style="92" customWidth="1"/>
    <col min="8" max="9" width="10.2583333333333" style="92" customWidth="1"/>
    <col min="10" max="10" width="9.09166666666667" style="92" customWidth="1"/>
    <col min="11" max="11" width="10.2583333333333" style="92" customWidth="1"/>
    <col min="12" max="12" width="12.4833333333333" style="92" customWidth="1"/>
    <col min="13" max="13" width="9.63333333333333" style="92" customWidth="1"/>
    <col min="14" max="14" width="9.90833333333333" style="92" customWidth="1"/>
    <col min="15" max="15" width="9.76666666666667" style="92" customWidth="1"/>
    <col min="16" max="16384" width="10" style="92"/>
  </cols>
  <sheetData>
    <row r="1" ht="16.35" customHeight="1" spans="1:14">
      <c r="A1" s="93"/>
      <c r="M1" s="94" t="s">
        <v>327</v>
      </c>
      <c r="N1" s="94"/>
    </row>
    <row r="2" ht="44.85" customHeight="1" spans="1:14">
      <c r="A2" s="95" t="s">
        <v>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ht="20.7" customHeight="1" spans="1:14">
      <c r="A3" s="96" t="s">
        <v>26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 t="s">
        <v>27</v>
      </c>
      <c r="N3" s="97"/>
    </row>
    <row r="4" ht="42.25" customHeight="1" spans="1:14">
      <c r="A4" s="98" t="s">
        <v>154</v>
      </c>
      <c r="B4" s="98"/>
      <c r="C4" s="98"/>
      <c r="D4" s="98" t="s">
        <v>206</v>
      </c>
      <c r="E4" s="98" t="s">
        <v>207</v>
      </c>
      <c r="F4" s="98" t="s">
        <v>231</v>
      </c>
      <c r="G4" s="98" t="s">
        <v>209</v>
      </c>
      <c r="H4" s="98"/>
      <c r="I4" s="98"/>
      <c r="J4" s="98"/>
      <c r="K4" s="98"/>
      <c r="L4" s="98" t="s">
        <v>213</v>
      </c>
      <c r="M4" s="98"/>
      <c r="N4" s="98"/>
    </row>
    <row r="5" ht="39.65" customHeight="1" spans="1:14">
      <c r="A5" s="98" t="s">
        <v>162</v>
      </c>
      <c r="B5" s="98" t="s">
        <v>163</v>
      </c>
      <c r="C5" s="98" t="s">
        <v>164</v>
      </c>
      <c r="D5" s="98"/>
      <c r="E5" s="98"/>
      <c r="F5" s="98"/>
      <c r="G5" s="98" t="s">
        <v>131</v>
      </c>
      <c r="H5" s="98" t="s">
        <v>328</v>
      </c>
      <c r="I5" s="98" t="s">
        <v>329</v>
      </c>
      <c r="J5" s="98" t="s">
        <v>330</v>
      </c>
      <c r="K5" s="98" t="s">
        <v>331</v>
      </c>
      <c r="L5" s="98" t="s">
        <v>131</v>
      </c>
      <c r="M5" s="98" t="s">
        <v>232</v>
      </c>
      <c r="N5" s="98" t="s">
        <v>332</v>
      </c>
    </row>
    <row r="6" ht="32" customHeight="1" spans="1:14">
      <c r="A6" s="99"/>
      <c r="B6" s="99"/>
      <c r="C6" s="99"/>
      <c r="D6" s="99"/>
      <c r="E6" s="99" t="s">
        <v>131</v>
      </c>
      <c r="F6" s="108">
        <f>G6+L6</f>
        <v>3179.264845</v>
      </c>
      <c r="G6" s="108">
        <f>SUM(H6:K6)</f>
        <v>3179.264845</v>
      </c>
      <c r="H6" s="108">
        <f>H7</f>
        <v>2369.66</v>
      </c>
      <c r="I6" s="108">
        <v>545.214293</v>
      </c>
      <c r="J6" s="108">
        <v>263.625552</v>
      </c>
      <c r="K6" s="108">
        <v>0.765</v>
      </c>
      <c r="L6" s="108"/>
      <c r="M6" s="108"/>
      <c r="N6" s="108"/>
    </row>
    <row r="7" ht="32" customHeight="1" spans="1:14">
      <c r="A7" s="99"/>
      <c r="B7" s="99"/>
      <c r="C7" s="99"/>
      <c r="D7" s="101" t="s">
        <v>149</v>
      </c>
      <c r="E7" s="101" t="s">
        <v>150</v>
      </c>
      <c r="F7" s="108">
        <f>G7+L7</f>
        <v>3179.264293</v>
      </c>
      <c r="G7" s="108">
        <f>SUM(H7:K7)</f>
        <v>3179.264293</v>
      </c>
      <c r="H7" s="108">
        <f>H8</f>
        <v>2369.66</v>
      </c>
      <c r="I7" s="108">
        <f>I8</f>
        <v>545.214293</v>
      </c>
      <c r="J7" s="108">
        <f>J8</f>
        <v>263.62</v>
      </c>
      <c r="K7" s="108">
        <f>K8</f>
        <v>0.77</v>
      </c>
      <c r="L7" s="108"/>
      <c r="M7" s="108"/>
      <c r="N7" s="108"/>
    </row>
    <row r="8" ht="32" customHeight="1" spans="1:14">
      <c r="A8" s="99"/>
      <c r="B8" s="99"/>
      <c r="C8" s="99"/>
      <c r="D8" s="102" t="s">
        <v>151</v>
      </c>
      <c r="E8" s="102" t="s">
        <v>152</v>
      </c>
      <c r="F8" s="108">
        <f>G8+L8</f>
        <v>3179.264293</v>
      </c>
      <c r="G8" s="108">
        <f>SUM(H8:K8)</f>
        <v>3179.264293</v>
      </c>
      <c r="H8" s="108">
        <f>SUM(H9:H13)</f>
        <v>2369.66</v>
      </c>
      <c r="I8" s="108">
        <f>SUM(I9:I13)</f>
        <v>545.214293</v>
      </c>
      <c r="J8" s="108">
        <f>SUM(J9:J13)</f>
        <v>263.62</v>
      </c>
      <c r="K8" s="108">
        <f>SUM(K9:K13)</f>
        <v>0.77</v>
      </c>
      <c r="L8" s="108"/>
      <c r="M8" s="108"/>
      <c r="N8" s="108"/>
    </row>
    <row r="9" ht="32" customHeight="1" spans="1:14">
      <c r="A9" s="103" t="s">
        <v>166</v>
      </c>
      <c r="B9" s="103" t="s">
        <v>169</v>
      </c>
      <c r="C9" s="103" t="s">
        <v>169</v>
      </c>
      <c r="D9" s="104" t="s">
        <v>223</v>
      </c>
      <c r="E9" s="105" t="s">
        <v>224</v>
      </c>
      <c r="F9" s="106">
        <v>352.164896</v>
      </c>
      <c r="G9" s="106">
        <v>352.164896</v>
      </c>
      <c r="H9" s="107"/>
      <c r="I9" s="107">
        <v>352.164896</v>
      </c>
      <c r="J9" s="107"/>
      <c r="K9" s="107"/>
      <c r="L9" s="106"/>
      <c r="M9" s="107"/>
      <c r="N9" s="107"/>
    </row>
    <row r="10" ht="32" customHeight="1" spans="1:14">
      <c r="A10" s="103" t="s">
        <v>166</v>
      </c>
      <c r="B10" s="103" t="s">
        <v>174</v>
      </c>
      <c r="C10" s="103" t="s">
        <v>174</v>
      </c>
      <c r="D10" s="104" t="s">
        <v>223</v>
      </c>
      <c r="E10" s="105" t="s">
        <v>225</v>
      </c>
      <c r="F10" s="106">
        <v>44.167893</v>
      </c>
      <c r="G10" s="106">
        <v>44.167893</v>
      </c>
      <c r="H10" s="107"/>
      <c r="I10" s="107">
        <v>44.167893</v>
      </c>
      <c r="J10" s="107"/>
      <c r="K10" s="107"/>
      <c r="L10" s="106"/>
      <c r="M10" s="107"/>
      <c r="N10" s="107"/>
    </row>
    <row r="11" ht="32" customHeight="1" spans="1:14">
      <c r="A11" s="103" t="s">
        <v>179</v>
      </c>
      <c r="B11" s="103" t="s">
        <v>182</v>
      </c>
      <c r="C11" s="103" t="s">
        <v>185</v>
      </c>
      <c r="D11" s="104" t="s">
        <v>223</v>
      </c>
      <c r="E11" s="105" t="s">
        <v>226</v>
      </c>
      <c r="F11" s="106">
        <v>148.881504</v>
      </c>
      <c r="G11" s="106">
        <v>148.881504</v>
      </c>
      <c r="H11" s="107"/>
      <c r="I11" s="107">
        <v>148.881504</v>
      </c>
      <c r="J11" s="107"/>
      <c r="K11" s="107"/>
      <c r="L11" s="106"/>
      <c r="M11" s="107"/>
      <c r="N11" s="107"/>
    </row>
    <row r="12" ht="32" customHeight="1" spans="1:14">
      <c r="A12" s="103" t="s">
        <v>188</v>
      </c>
      <c r="B12" s="103" t="s">
        <v>185</v>
      </c>
      <c r="C12" s="103" t="s">
        <v>185</v>
      </c>
      <c r="D12" s="104" t="s">
        <v>223</v>
      </c>
      <c r="E12" s="105" t="s">
        <v>227</v>
      </c>
      <c r="F12" s="106">
        <f>G12</f>
        <v>2370.43</v>
      </c>
      <c r="G12" s="106">
        <f>H12+K12</f>
        <v>2370.43</v>
      </c>
      <c r="H12" s="107">
        <v>2369.66</v>
      </c>
      <c r="I12" s="107"/>
      <c r="J12" s="107"/>
      <c r="K12" s="107">
        <v>0.77</v>
      </c>
      <c r="L12" s="106"/>
      <c r="M12" s="107"/>
      <c r="N12" s="107"/>
    </row>
    <row r="13" ht="32" customHeight="1" spans="1:14">
      <c r="A13" s="103" t="s">
        <v>198</v>
      </c>
      <c r="B13" s="103" t="s">
        <v>195</v>
      </c>
      <c r="C13" s="103" t="s">
        <v>185</v>
      </c>
      <c r="D13" s="104" t="s">
        <v>223</v>
      </c>
      <c r="E13" s="105" t="s">
        <v>229</v>
      </c>
      <c r="F13" s="106">
        <v>263.62</v>
      </c>
      <c r="G13" s="106">
        <v>263.62</v>
      </c>
      <c r="H13" s="107"/>
      <c r="I13" s="107"/>
      <c r="J13" s="107">
        <v>263.62</v>
      </c>
      <c r="K13" s="107"/>
      <c r="L13" s="106"/>
      <c r="M13" s="107"/>
      <c r="N13" s="107"/>
    </row>
    <row r="14" ht="16.35" customHeight="1" spans="1:14">
      <c r="A14" s="93" t="s">
        <v>275</v>
      </c>
      <c r="B14" s="93"/>
      <c r="C14" s="93"/>
      <c r="D14" s="93"/>
      <c r="E14" s="9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L13" sqref="L13"/>
    </sheetView>
  </sheetViews>
  <sheetFormatPr defaultColWidth="10" defaultRowHeight="12"/>
  <cols>
    <col min="1" max="1" width="4.20833333333333" style="92" customWidth="1"/>
    <col min="2" max="2" width="4.475" style="92" customWidth="1"/>
    <col min="3" max="3" width="4.61666666666667" style="92" customWidth="1"/>
    <col min="4" max="4" width="8" style="92" customWidth="1"/>
    <col min="5" max="5" width="20.0833333333333" style="92" customWidth="1"/>
    <col min="6" max="6" width="13.975" style="92" customWidth="1"/>
    <col min="7" max="8" width="10.375" style="92" customWidth="1"/>
    <col min="9" max="12" width="7.69166666666667" style="92" customWidth="1"/>
    <col min="13" max="13" width="8.275" style="92" customWidth="1"/>
    <col min="14" max="22" width="7.69166666666667" style="92" customWidth="1"/>
    <col min="23" max="23" width="9.76666666666667" style="92" customWidth="1"/>
    <col min="24" max="16384" width="10" style="92"/>
  </cols>
  <sheetData>
    <row r="1" ht="16.35" customHeight="1" spans="1:22">
      <c r="A1" s="93"/>
      <c r="U1" s="94" t="s">
        <v>333</v>
      </c>
      <c r="V1" s="94"/>
    </row>
    <row r="2" ht="50" customHeight="1" spans="1:22">
      <c r="A2" s="95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ht="24.15" customHeight="1" spans="1:22">
      <c r="A3" s="96" t="s">
        <v>26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7" t="s">
        <v>27</v>
      </c>
      <c r="V3" s="97"/>
    </row>
    <row r="4" ht="26.7" customHeight="1" spans="1:22">
      <c r="A4" s="98" t="s">
        <v>154</v>
      </c>
      <c r="B4" s="98"/>
      <c r="C4" s="98"/>
      <c r="D4" s="98" t="s">
        <v>206</v>
      </c>
      <c r="E4" s="98" t="s">
        <v>207</v>
      </c>
      <c r="F4" s="98" t="s">
        <v>231</v>
      </c>
      <c r="G4" s="98" t="s">
        <v>334</v>
      </c>
      <c r="H4" s="98"/>
      <c r="I4" s="98"/>
      <c r="J4" s="98"/>
      <c r="K4" s="98"/>
      <c r="L4" s="98" t="s">
        <v>335</v>
      </c>
      <c r="M4" s="98"/>
      <c r="N4" s="98"/>
      <c r="O4" s="98"/>
      <c r="P4" s="98"/>
      <c r="Q4" s="98"/>
      <c r="R4" s="98" t="s">
        <v>330</v>
      </c>
      <c r="S4" s="98" t="s">
        <v>336</v>
      </c>
      <c r="T4" s="98"/>
      <c r="U4" s="98"/>
      <c r="V4" s="98"/>
    </row>
    <row r="5" ht="41.4" customHeight="1" spans="1:22">
      <c r="A5" s="98" t="s">
        <v>162</v>
      </c>
      <c r="B5" s="98" t="s">
        <v>163</v>
      </c>
      <c r="C5" s="98" t="s">
        <v>164</v>
      </c>
      <c r="D5" s="98"/>
      <c r="E5" s="98"/>
      <c r="F5" s="98"/>
      <c r="G5" s="98" t="s">
        <v>131</v>
      </c>
      <c r="H5" s="98" t="s">
        <v>337</v>
      </c>
      <c r="I5" s="98" t="s">
        <v>338</v>
      </c>
      <c r="J5" s="98" t="s">
        <v>339</v>
      </c>
      <c r="K5" s="98" t="s">
        <v>340</v>
      </c>
      <c r="L5" s="98" t="s">
        <v>131</v>
      </c>
      <c r="M5" s="98" t="s">
        <v>341</v>
      </c>
      <c r="N5" s="98" t="s">
        <v>342</v>
      </c>
      <c r="O5" s="98" t="s">
        <v>343</v>
      </c>
      <c r="P5" s="98" t="s">
        <v>344</v>
      </c>
      <c r="Q5" s="98" t="s">
        <v>345</v>
      </c>
      <c r="R5" s="98"/>
      <c r="S5" s="98" t="s">
        <v>131</v>
      </c>
      <c r="T5" s="98" t="s">
        <v>346</v>
      </c>
      <c r="U5" s="98" t="s">
        <v>347</v>
      </c>
      <c r="V5" s="98" t="s">
        <v>331</v>
      </c>
    </row>
    <row r="6" ht="22.8" customHeight="1" spans="1:22">
      <c r="A6" s="99"/>
      <c r="B6" s="99"/>
      <c r="C6" s="99"/>
      <c r="D6" s="99"/>
      <c r="E6" s="99" t="s">
        <v>131</v>
      </c>
      <c r="F6" s="100">
        <f>G6+L6+S6+R6</f>
        <v>3179.262493</v>
      </c>
      <c r="G6" s="100">
        <f>SUM(H6:K6)</f>
        <v>2369.6646</v>
      </c>
      <c r="H6" s="100">
        <f>H7</f>
        <v>1228.09</v>
      </c>
      <c r="I6" s="100">
        <f>I7</f>
        <v>648.5628</v>
      </c>
      <c r="J6" s="100">
        <f>J7</f>
        <v>493.0118</v>
      </c>
      <c r="K6" s="100"/>
      <c r="L6" s="100">
        <f>SUM(M6:Q6)</f>
        <v>545.207893</v>
      </c>
      <c r="M6" s="100">
        <v>352.16</v>
      </c>
      <c r="N6" s="100"/>
      <c r="O6" s="100">
        <v>148.88</v>
      </c>
      <c r="P6" s="100"/>
      <c r="Q6" s="100">
        <v>44.167893</v>
      </c>
      <c r="R6" s="100">
        <f>R7</f>
        <v>263.62</v>
      </c>
      <c r="S6" s="100">
        <v>0.77</v>
      </c>
      <c r="T6" s="100"/>
      <c r="U6" s="100"/>
      <c r="V6" s="100">
        <v>0.765</v>
      </c>
    </row>
    <row r="7" ht="22.8" customHeight="1" spans="1:22">
      <c r="A7" s="99"/>
      <c r="B7" s="99"/>
      <c r="C7" s="99"/>
      <c r="D7" s="101" t="s">
        <v>149</v>
      </c>
      <c r="E7" s="101" t="s">
        <v>150</v>
      </c>
      <c r="F7" s="100">
        <f>G7+L7+S7+R7</f>
        <v>3179.262493</v>
      </c>
      <c r="G7" s="100">
        <f>SUM(H7:K7)</f>
        <v>2369.6646</v>
      </c>
      <c r="H7" s="100">
        <f>H8</f>
        <v>1228.09</v>
      </c>
      <c r="I7" s="100">
        <f>I8</f>
        <v>648.5628</v>
      </c>
      <c r="J7" s="100">
        <f>J8</f>
        <v>493.0118</v>
      </c>
      <c r="K7" s="100"/>
      <c r="L7" s="100">
        <f>SUM(M7:Q7)</f>
        <v>545.207893</v>
      </c>
      <c r="M7" s="100">
        <v>352.16</v>
      </c>
      <c r="N7" s="100"/>
      <c r="O7" s="100">
        <v>148.88</v>
      </c>
      <c r="P7" s="100"/>
      <c r="Q7" s="100">
        <v>44.167893</v>
      </c>
      <c r="R7" s="100">
        <f>R8</f>
        <v>263.62</v>
      </c>
      <c r="S7" s="100">
        <v>0.77</v>
      </c>
      <c r="T7" s="100"/>
      <c r="U7" s="100"/>
      <c r="V7" s="100">
        <v>0.765</v>
      </c>
    </row>
    <row r="8" ht="33" customHeight="1" spans="1:22">
      <c r="A8" s="99"/>
      <c r="B8" s="99"/>
      <c r="C8" s="99"/>
      <c r="D8" s="102" t="s">
        <v>151</v>
      </c>
      <c r="E8" s="102" t="s">
        <v>152</v>
      </c>
      <c r="F8" s="100">
        <f>SUM(F9:F13)</f>
        <v>3179.263893</v>
      </c>
      <c r="G8" s="100">
        <f>SUM(H8:K8)</f>
        <v>2369.6646</v>
      </c>
      <c r="H8" s="100">
        <f>H12</f>
        <v>1228.09</v>
      </c>
      <c r="I8" s="100">
        <f>I12</f>
        <v>648.5628</v>
      </c>
      <c r="J8" s="100">
        <f>J12</f>
        <v>493.0118</v>
      </c>
      <c r="K8" s="100"/>
      <c r="L8" s="100">
        <f>SUM(M8:Q8)</f>
        <v>545.207893</v>
      </c>
      <c r="M8" s="100">
        <v>352.16</v>
      </c>
      <c r="N8" s="100"/>
      <c r="O8" s="100">
        <v>148.88</v>
      </c>
      <c r="P8" s="100"/>
      <c r="Q8" s="100">
        <v>44.167893</v>
      </c>
      <c r="R8" s="100">
        <f>R13</f>
        <v>263.62</v>
      </c>
      <c r="S8" s="100">
        <v>0.77</v>
      </c>
      <c r="T8" s="100"/>
      <c r="U8" s="100"/>
      <c r="V8" s="100">
        <v>0.765</v>
      </c>
    </row>
    <row r="9" ht="32" customHeight="1" spans="1:22">
      <c r="A9" s="103" t="s">
        <v>166</v>
      </c>
      <c r="B9" s="103" t="s">
        <v>169</v>
      </c>
      <c r="C9" s="103" t="s">
        <v>169</v>
      </c>
      <c r="D9" s="104" t="s">
        <v>223</v>
      </c>
      <c r="E9" s="105" t="s">
        <v>224</v>
      </c>
      <c r="F9" s="106">
        <v>352.164896</v>
      </c>
      <c r="G9" s="107"/>
      <c r="H9" s="107"/>
      <c r="I9" s="107"/>
      <c r="J9" s="107"/>
      <c r="K9" s="107"/>
      <c r="L9" s="106">
        <v>352.164896</v>
      </c>
      <c r="M9" s="107">
        <v>352.164896</v>
      </c>
      <c r="N9" s="107"/>
      <c r="O9" s="107"/>
      <c r="P9" s="107"/>
      <c r="Q9" s="107"/>
      <c r="R9" s="107"/>
      <c r="S9" s="106"/>
      <c r="T9" s="107"/>
      <c r="U9" s="107"/>
      <c r="V9" s="107"/>
    </row>
    <row r="10" ht="32" customHeight="1" spans="1:22">
      <c r="A10" s="103" t="s">
        <v>166</v>
      </c>
      <c r="B10" s="103" t="s">
        <v>174</v>
      </c>
      <c r="C10" s="103" t="s">
        <v>174</v>
      </c>
      <c r="D10" s="104" t="s">
        <v>223</v>
      </c>
      <c r="E10" s="105" t="s">
        <v>225</v>
      </c>
      <c r="F10" s="106">
        <v>44.167893</v>
      </c>
      <c r="G10" s="107"/>
      <c r="H10" s="107"/>
      <c r="I10" s="107"/>
      <c r="J10" s="107"/>
      <c r="K10" s="107"/>
      <c r="L10" s="106">
        <v>44.167893</v>
      </c>
      <c r="M10" s="107"/>
      <c r="N10" s="107"/>
      <c r="O10" s="107"/>
      <c r="P10" s="107"/>
      <c r="Q10" s="107">
        <v>44.167893</v>
      </c>
      <c r="R10" s="107"/>
      <c r="S10" s="106"/>
      <c r="T10" s="107"/>
      <c r="U10" s="107"/>
      <c r="V10" s="107"/>
    </row>
    <row r="11" ht="32" customHeight="1" spans="1:22">
      <c r="A11" s="103" t="s">
        <v>179</v>
      </c>
      <c r="B11" s="103" t="s">
        <v>182</v>
      </c>
      <c r="C11" s="103" t="s">
        <v>185</v>
      </c>
      <c r="D11" s="104" t="s">
        <v>223</v>
      </c>
      <c r="E11" s="105" t="s">
        <v>226</v>
      </c>
      <c r="F11" s="106">
        <v>148.881504</v>
      </c>
      <c r="G11" s="107"/>
      <c r="H11" s="107"/>
      <c r="I11" s="107"/>
      <c r="J11" s="107"/>
      <c r="K11" s="107"/>
      <c r="L11" s="106">
        <v>148.881504</v>
      </c>
      <c r="M11" s="107"/>
      <c r="N11" s="107"/>
      <c r="O11" s="107">
        <v>148.881504</v>
      </c>
      <c r="P11" s="107"/>
      <c r="Q11" s="107"/>
      <c r="R11" s="107"/>
      <c r="S11" s="106"/>
      <c r="T11" s="107"/>
      <c r="U11" s="107"/>
      <c r="V11" s="107"/>
    </row>
    <row r="12" ht="32" customHeight="1" spans="1:22">
      <c r="A12" s="103" t="s">
        <v>188</v>
      </c>
      <c r="B12" s="103" t="s">
        <v>185</v>
      </c>
      <c r="C12" s="103" t="s">
        <v>185</v>
      </c>
      <c r="D12" s="104" t="s">
        <v>223</v>
      </c>
      <c r="E12" s="105" t="s">
        <v>227</v>
      </c>
      <c r="F12" s="106">
        <f>G12+L12+S12</f>
        <v>2370.4296</v>
      </c>
      <c r="G12" s="107">
        <f>SUM(H12:J12)</f>
        <v>2369.6646</v>
      </c>
      <c r="H12" s="107">
        <v>1228.09</v>
      </c>
      <c r="I12" s="107">
        <v>648.5628</v>
      </c>
      <c r="J12" s="107">
        <v>493.0118</v>
      </c>
      <c r="K12" s="107"/>
      <c r="L12" s="106"/>
      <c r="M12" s="107"/>
      <c r="N12" s="107"/>
      <c r="O12" s="107"/>
      <c r="P12" s="107"/>
      <c r="Q12" s="107"/>
      <c r="R12" s="107"/>
      <c r="S12" s="106">
        <v>0.765</v>
      </c>
      <c r="T12" s="107"/>
      <c r="U12" s="107"/>
      <c r="V12" s="107">
        <v>0.765</v>
      </c>
    </row>
    <row r="13" ht="32" customHeight="1" spans="1:22">
      <c r="A13" s="103" t="s">
        <v>198</v>
      </c>
      <c r="B13" s="103" t="s">
        <v>195</v>
      </c>
      <c r="C13" s="103" t="s">
        <v>185</v>
      </c>
      <c r="D13" s="104" t="s">
        <v>223</v>
      </c>
      <c r="E13" s="105" t="s">
        <v>229</v>
      </c>
      <c r="F13" s="106">
        <v>263.62</v>
      </c>
      <c r="G13" s="107"/>
      <c r="H13" s="107"/>
      <c r="I13" s="107"/>
      <c r="J13" s="107"/>
      <c r="K13" s="107"/>
      <c r="L13" s="106"/>
      <c r="M13" s="107"/>
      <c r="N13" s="107"/>
      <c r="O13" s="107"/>
      <c r="P13" s="107"/>
      <c r="Q13" s="107"/>
      <c r="R13" s="107">
        <v>263.62</v>
      </c>
      <c r="S13" s="106"/>
      <c r="T13" s="107"/>
      <c r="U13" s="107"/>
      <c r="V13" s="107"/>
    </row>
    <row r="14" ht="16.35" customHeight="1" spans="1:22">
      <c r="A14" s="93" t="s">
        <v>275</v>
      </c>
      <c r="B14" s="93"/>
      <c r="C14" s="93"/>
      <c r="D14" s="93"/>
      <c r="E14" s="93"/>
      <c r="F14" s="9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9" sqref="F9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"/>
      <c r="K1" s="45" t="s">
        <v>348</v>
      </c>
    </row>
    <row r="2" ht="46.55" customHeight="1" spans="1:11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1" customHeight="1" spans="1:11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8" t="s">
        <v>27</v>
      </c>
      <c r="K3" s="48"/>
    </row>
    <row r="4" ht="23.25" customHeight="1" spans="1:11">
      <c r="A4" s="5" t="s">
        <v>154</v>
      </c>
      <c r="B4" s="5"/>
      <c r="C4" s="5"/>
      <c r="D4" s="5" t="s">
        <v>206</v>
      </c>
      <c r="E4" s="5" t="s">
        <v>207</v>
      </c>
      <c r="F4" s="5" t="s">
        <v>349</v>
      </c>
      <c r="G4" s="5" t="s">
        <v>350</v>
      </c>
      <c r="H4" s="5" t="s">
        <v>351</v>
      </c>
      <c r="I4" s="5" t="s">
        <v>352</v>
      </c>
      <c r="J4" s="5" t="s">
        <v>353</v>
      </c>
      <c r="K4" s="5" t="s">
        <v>354</v>
      </c>
    </row>
    <row r="5" ht="17.25" customHeight="1" spans="1:11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57"/>
      <c r="B6" s="57"/>
      <c r="C6" s="57"/>
      <c r="D6" s="57"/>
      <c r="E6" s="57" t="s">
        <v>131</v>
      </c>
      <c r="F6" s="59">
        <v>6.77</v>
      </c>
      <c r="G6" s="59"/>
      <c r="H6" s="59"/>
      <c r="I6" s="59"/>
      <c r="J6" s="59"/>
      <c r="K6" s="59">
        <v>6.77</v>
      </c>
    </row>
    <row r="7" ht="22.8" customHeight="1" spans="1:11">
      <c r="A7" s="57"/>
      <c r="B7" s="57"/>
      <c r="C7" s="57"/>
      <c r="D7" s="60" t="s">
        <v>149</v>
      </c>
      <c r="E7" s="60" t="s">
        <v>150</v>
      </c>
      <c r="F7" s="59">
        <v>6.77</v>
      </c>
      <c r="G7" s="59"/>
      <c r="H7" s="59"/>
      <c r="I7" s="59"/>
      <c r="J7" s="59"/>
      <c r="K7" s="59">
        <v>6.77</v>
      </c>
    </row>
    <row r="8" ht="22.8" customHeight="1" spans="1:11">
      <c r="A8" s="57"/>
      <c r="B8" s="57"/>
      <c r="C8" s="57"/>
      <c r="D8" s="61" t="s">
        <v>151</v>
      </c>
      <c r="E8" s="61" t="s">
        <v>152</v>
      </c>
      <c r="F8" s="59">
        <v>6.77</v>
      </c>
      <c r="G8" s="59"/>
      <c r="H8" s="59"/>
      <c r="I8" s="59"/>
      <c r="J8" s="59"/>
      <c r="K8" s="59">
        <v>6.77</v>
      </c>
    </row>
    <row r="9" ht="22.8" customHeight="1" spans="1:11">
      <c r="A9" s="66" t="s">
        <v>188</v>
      </c>
      <c r="B9" s="66" t="s">
        <v>185</v>
      </c>
      <c r="C9" s="66" t="s">
        <v>185</v>
      </c>
      <c r="D9" s="62" t="s">
        <v>223</v>
      </c>
      <c r="E9" s="91" t="s">
        <v>227</v>
      </c>
      <c r="F9" s="63">
        <v>6.77</v>
      </c>
      <c r="G9" s="64"/>
      <c r="H9" s="64"/>
      <c r="I9" s="64"/>
      <c r="J9" s="64"/>
      <c r="K9" s="64">
        <v>6.77</v>
      </c>
    </row>
    <row r="10" ht="16.35" customHeight="1" spans="1:11">
      <c r="A10" s="28" t="s">
        <v>275</v>
      </c>
      <c r="B10" s="28"/>
      <c r="C10" s="28"/>
      <c r="D10" s="28"/>
      <c r="E10" s="2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9" sqref="F9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"/>
      <c r="Q1" s="45" t="s">
        <v>355</v>
      </c>
      <c r="R1" s="45"/>
    </row>
    <row r="2" ht="40.5" customHeight="1" spans="1:18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15" customHeight="1" spans="1:18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 t="s">
        <v>27</v>
      </c>
      <c r="R3" s="48"/>
    </row>
    <row r="4" ht="24.15" customHeight="1" spans="1:18">
      <c r="A4" s="5" t="s">
        <v>154</v>
      </c>
      <c r="B4" s="5"/>
      <c r="C4" s="5"/>
      <c r="D4" s="5" t="s">
        <v>206</v>
      </c>
      <c r="E4" s="5" t="s">
        <v>207</v>
      </c>
      <c r="F4" s="5" t="s">
        <v>349</v>
      </c>
      <c r="G4" s="5" t="s">
        <v>356</v>
      </c>
      <c r="H4" s="5" t="s">
        <v>357</v>
      </c>
      <c r="I4" s="5" t="s">
        <v>358</v>
      </c>
      <c r="J4" s="5" t="s">
        <v>359</v>
      </c>
      <c r="K4" s="5" t="s">
        <v>360</v>
      </c>
      <c r="L4" s="5" t="s">
        <v>361</v>
      </c>
      <c r="M4" s="5" t="s">
        <v>362</v>
      </c>
      <c r="N4" s="5" t="s">
        <v>351</v>
      </c>
      <c r="O4" s="5" t="s">
        <v>363</v>
      </c>
      <c r="P4" s="5" t="s">
        <v>364</v>
      </c>
      <c r="Q4" s="5" t="s">
        <v>352</v>
      </c>
      <c r="R4" s="5" t="s">
        <v>354</v>
      </c>
    </row>
    <row r="5" ht="21.55" customHeight="1" spans="1:18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57"/>
      <c r="B6" s="57"/>
      <c r="C6" s="57"/>
      <c r="D6" s="57"/>
      <c r="E6" s="57" t="s">
        <v>131</v>
      </c>
      <c r="F6" s="59">
        <v>6.77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6.77</v>
      </c>
    </row>
    <row r="7" ht="22.8" customHeight="1" spans="1:18">
      <c r="A7" s="57"/>
      <c r="B7" s="57"/>
      <c r="C7" s="57"/>
      <c r="D7" s="60" t="s">
        <v>149</v>
      </c>
      <c r="E7" s="60" t="s">
        <v>150</v>
      </c>
      <c r="F7" s="59">
        <v>6.77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6.77</v>
      </c>
    </row>
    <row r="8" ht="22.8" customHeight="1" spans="1:18">
      <c r="A8" s="57"/>
      <c r="B8" s="57"/>
      <c r="C8" s="57"/>
      <c r="D8" s="61" t="s">
        <v>151</v>
      </c>
      <c r="E8" s="61" t="s">
        <v>152</v>
      </c>
      <c r="F8" s="59">
        <v>6.77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6.77</v>
      </c>
    </row>
    <row r="9" ht="22.8" customHeight="1" spans="1:18">
      <c r="A9" s="66" t="s">
        <v>188</v>
      </c>
      <c r="B9" s="66" t="s">
        <v>185</v>
      </c>
      <c r="C9" s="66" t="s">
        <v>185</v>
      </c>
      <c r="D9" s="62" t="s">
        <v>223</v>
      </c>
      <c r="E9" s="91" t="s">
        <v>227</v>
      </c>
      <c r="F9" s="63">
        <v>6.77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6.77</v>
      </c>
    </row>
    <row r="10" ht="16.35" customHeight="1" spans="1:18">
      <c r="A10" s="28" t="s">
        <v>275</v>
      </c>
      <c r="B10" s="28"/>
      <c r="C10" s="28"/>
      <c r="D10" s="28"/>
      <c r="E10" s="2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8" sqref="O8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45" t="s">
        <v>365</v>
      </c>
      <c r="T1" s="45"/>
    </row>
    <row r="2" ht="36.2" customHeight="1" spans="1:20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15" customHeight="1" spans="1:20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27</v>
      </c>
      <c r="T3" s="48"/>
    </row>
    <row r="4" ht="28.45" customHeight="1" spans="1:20">
      <c r="A4" s="5" t="s">
        <v>154</v>
      </c>
      <c r="B4" s="5"/>
      <c r="C4" s="5"/>
      <c r="D4" s="5" t="s">
        <v>206</v>
      </c>
      <c r="E4" s="5" t="s">
        <v>207</v>
      </c>
      <c r="F4" s="5" t="s">
        <v>349</v>
      </c>
      <c r="G4" s="5" t="s">
        <v>210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213</v>
      </c>
      <c r="S4" s="5"/>
      <c r="T4" s="5"/>
    </row>
    <row r="5" ht="36.2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131</v>
      </c>
      <c r="H5" s="5" t="s">
        <v>366</v>
      </c>
      <c r="I5" s="5" t="s">
        <v>367</v>
      </c>
      <c r="J5" s="5" t="s">
        <v>368</v>
      </c>
      <c r="K5" s="5" t="s">
        <v>369</v>
      </c>
      <c r="L5" s="5" t="s">
        <v>370</v>
      </c>
      <c r="M5" s="5" t="s">
        <v>371</v>
      </c>
      <c r="N5" s="5" t="s">
        <v>372</v>
      </c>
      <c r="O5" s="5" t="s">
        <v>373</v>
      </c>
      <c r="P5" s="5" t="s">
        <v>374</v>
      </c>
      <c r="Q5" s="5" t="s">
        <v>375</v>
      </c>
      <c r="R5" s="5" t="s">
        <v>131</v>
      </c>
      <c r="S5" s="5" t="s">
        <v>302</v>
      </c>
      <c r="T5" s="5" t="s">
        <v>332</v>
      </c>
    </row>
    <row r="6" ht="22.8" customHeight="1" spans="1:20">
      <c r="A6" s="57"/>
      <c r="B6" s="57"/>
      <c r="C6" s="57"/>
      <c r="D6" s="57"/>
      <c r="E6" s="57" t="s">
        <v>131</v>
      </c>
      <c r="F6" s="90">
        <v>360.1</v>
      </c>
      <c r="G6" s="90">
        <v>360.1</v>
      </c>
      <c r="H6" s="90">
        <v>235.1</v>
      </c>
      <c r="I6" s="90"/>
      <c r="J6" s="90"/>
      <c r="K6" s="90"/>
      <c r="L6" s="90">
        <v>33</v>
      </c>
      <c r="M6" s="90"/>
      <c r="N6" s="90"/>
      <c r="O6" s="90">
        <v>30</v>
      </c>
      <c r="P6" s="90">
        <v>10</v>
      </c>
      <c r="Q6" s="90">
        <v>52</v>
      </c>
      <c r="R6" s="90"/>
      <c r="S6" s="90"/>
      <c r="T6" s="90"/>
    </row>
    <row r="7" ht="22.8" customHeight="1" spans="1:20">
      <c r="A7" s="57"/>
      <c r="B7" s="57"/>
      <c r="C7" s="57"/>
      <c r="D7" s="60" t="s">
        <v>149</v>
      </c>
      <c r="E7" s="60" t="s">
        <v>150</v>
      </c>
      <c r="F7" s="90">
        <v>360.1</v>
      </c>
      <c r="G7" s="90">
        <v>360.1</v>
      </c>
      <c r="H7" s="90">
        <v>235.1</v>
      </c>
      <c r="I7" s="90"/>
      <c r="J7" s="90"/>
      <c r="K7" s="90"/>
      <c r="L7" s="90">
        <v>33</v>
      </c>
      <c r="M7" s="90"/>
      <c r="N7" s="90"/>
      <c r="O7" s="90">
        <v>30</v>
      </c>
      <c r="P7" s="90">
        <v>10</v>
      </c>
      <c r="Q7" s="90">
        <v>52</v>
      </c>
      <c r="R7" s="90"/>
      <c r="S7" s="90"/>
      <c r="T7" s="90"/>
    </row>
    <row r="8" ht="22.8" customHeight="1" spans="1:20">
      <c r="A8" s="57"/>
      <c r="B8" s="57"/>
      <c r="C8" s="57"/>
      <c r="D8" s="61" t="s">
        <v>151</v>
      </c>
      <c r="E8" s="61" t="s">
        <v>152</v>
      </c>
      <c r="F8" s="90">
        <v>360.1</v>
      </c>
      <c r="G8" s="90">
        <v>360.1</v>
      </c>
      <c r="H8" s="90">
        <v>235.1</v>
      </c>
      <c r="I8" s="90"/>
      <c r="J8" s="90"/>
      <c r="K8" s="90"/>
      <c r="L8" s="90">
        <v>33</v>
      </c>
      <c r="M8" s="90"/>
      <c r="N8" s="90"/>
      <c r="O8" s="90">
        <v>30</v>
      </c>
      <c r="P8" s="90">
        <v>10</v>
      </c>
      <c r="Q8" s="90">
        <v>52</v>
      </c>
      <c r="R8" s="90"/>
      <c r="S8" s="90"/>
      <c r="T8" s="90"/>
    </row>
    <row r="9" ht="22.8" customHeight="1" spans="1:20">
      <c r="A9" s="66" t="s">
        <v>188</v>
      </c>
      <c r="B9" s="66" t="s">
        <v>185</v>
      </c>
      <c r="C9" s="66" t="s">
        <v>185</v>
      </c>
      <c r="D9" s="62" t="s">
        <v>223</v>
      </c>
      <c r="E9" s="91" t="s">
        <v>227</v>
      </c>
      <c r="F9" s="63">
        <v>360.1</v>
      </c>
      <c r="G9" s="64">
        <v>360.1</v>
      </c>
      <c r="H9" s="64">
        <v>235.1</v>
      </c>
      <c r="I9" s="64"/>
      <c r="J9" s="64"/>
      <c r="K9" s="64"/>
      <c r="L9" s="64">
        <v>33</v>
      </c>
      <c r="M9" s="64"/>
      <c r="N9" s="64"/>
      <c r="O9" s="64">
        <v>30</v>
      </c>
      <c r="P9" s="64">
        <v>10</v>
      </c>
      <c r="Q9" s="64">
        <v>52</v>
      </c>
      <c r="R9" s="64"/>
      <c r="S9" s="64"/>
      <c r="T9" s="64"/>
    </row>
    <row r="10" ht="22.8" customHeight="1" spans="1:20">
      <c r="A10" s="28" t="s">
        <v>275</v>
      </c>
      <c r="B10" s="28"/>
      <c r="C10" s="28"/>
      <c r="D10" s="28"/>
      <c r="E10" s="28"/>
      <c r="F10" s="2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workbookViewId="0">
      <selection activeCell="A2" sqref="A2:AF2"/>
    </sheetView>
  </sheetViews>
  <sheetFormatPr defaultColWidth="10" defaultRowHeight="12"/>
  <cols>
    <col min="1" max="1" width="4.475" style="75" customWidth="1"/>
    <col min="2" max="3" width="4.61666666666667" style="75" customWidth="1"/>
    <col min="4" max="4" width="10.175" style="75" customWidth="1"/>
    <col min="5" max="5" width="18.1833333333333" style="75" customWidth="1"/>
    <col min="6" max="6" width="10.7166666666667" style="75" customWidth="1"/>
    <col min="7" max="32" width="7.18333333333333" style="75" customWidth="1"/>
    <col min="33" max="34" width="9.76666666666667" style="75" customWidth="1"/>
    <col min="35" max="16384" width="10" style="75"/>
  </cols>
  <sheetData>
    <row r="1" ht="13.8" customHeight="1" spans="1:32">
      <c r="A1" s="76"/>
      <c r="F1" s="76"/>
      <c r="AE1" s="77" t="s">
        <v>376</v>
      </c>
      <c r="AF1" s="77"/>
    </row>
    <row r="2" ht="43.95" customHeight="1" spans="1:32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ht="19.8" customHeight="1" spans="1:32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80" t="s">
        <v>27</v>
      </c>
      <c r="AF3" s="80"/>
    </row>
    <row r="4" ht="25" customHeight="1" spans="1:32">
      <c r="A4" s="81" t="s">
        <v>154</v>
      </c>
      <c r="B4" s="81"/>
      <c r="C4" s="81"/>
      <c r="D4" s="81" t="s">
        <v>206</v>
      </c>
      <c r="E4" s="81" t="s">
        <v>207</v>
      </c>
      <c r="F4" s="81" t="s">
        <v>377</v>
      </c>
      <c r="G4" s="81" t="s">
        <v>378</v>
      </c>
      <c r="H4" s="81" t="s">
        <v>379</v>
      </c>
      <c r="I4" s="81" t="s">
        <v>380</v>
      </c>
      <c r="J4" s="81" t="s">
        <v>381</v>
      </c>
      <c r="K4" s="81" t="s">
        <v>382</v>
      </c>
      <c r="L4" s="81" t="s">
        <v>383</v>
      </c>
      <c r="M4" s="81" t="s">
        <v>384</v>
      </c>
      <c r="N4" s="81" t="s">
        <v>385</v>
      </c>
      <c r="O4" s="81" t="s">
        <v>386</v>
      </c>
      <c r="P4" s="81" t="s">
        <v>387</v>
      </c>
      <c r="Q4" s="81" t="s">
        <v>372</v>
      </c>
      <c r="R4" s="81" t="s">
        <v>374</v>
      </c>
      <c r="S4" s="81" t="s">
        <v>388</v>
      </c>
      <c r="T4" s="81" t="s">
        <v>367</v>
      </c>
      <c r="U4" s="81" t="s">
        <v>368</v>
      </c>
      <c r="V4" s="81" t="s">
        <v>371</v>
      </c>
      <c r="W4" s="81" t="s">
        <v>389</v>
      </c>
      <c r="X4" s="81" t="s">
        <v>390</v>
      </c>
      <c r="Y4" s="81" t="s">
        <v>391</v>
      </c>
      <c r="Z4" s="81" t="s">
        <v>392</v>
      </c>
      <c r="AA4" s="81" t="s">
        <v>370</v>
      </c>
      <c r="AB4" s="81" t="s">
        <v>393</v>
      </c>
      <c r="AC4" s="81" t="s">
        <v>373</v>
      </c>
      <c r="AD4" s="81" t="s">
        <v>394</v>
      </c>
      <c r="AE4" s="81" t="s">
        <v>395</v>
      </c>
      <c r="AF4" s="81" t="s">
        <v>375</v>
      </c>
    </row>
    <row r="5" ht="21.55" customHeight="1" spans="1:32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6" ht="22.8" customHeight="1" spans="1:32">
      <c r="A6" s="81"/>
      <c r="B6" s="82"/>
      <c r="C6" s="82"/>
      <c r="D6" s="82"/>
      <c r="E6" s="82" t="s">
        <v>131</v>
      </c>
      <c r="F6" s="83">
        <v>360.1</v>
      </c>
      <c r="G6" s="83">
        <v>85.9</v>
      </c>
      <c r="H6" s="83">
        <v>10</v>
      </c>
      <c r="I6" s="83"/>
      <c r="J6" s="83"/>
      <c r="K6" s="83">
        <v>1.2</v>
      </c>
      <c r="L6" s="83">
        <v>25</v>
      </c>
      <c r="M6" s="83">
        <v>16</v>
      </c>
      <c r="N6" s="83"/>
      <c r="O6" s="83"/>
      <c r="P6" s="83">
        <v>30</v>
      </c>
      <c r="Q6" s="83"/>
      <c r="R6" s="83">
        <v>10</v>
      </c>
      <c r="S6" s="83"/>
      <c r="T6" s="83"/>
      <c r="U6" s="83"/>
      <c r="V6" s="83"/>
      <c r="W6" s="83"/>
      <c r="X6" s="83"/>
      <c r="Y6" s="83"/>
      <c r="Z6" s="83">
        <v>33</v>
      </c>
      <c r="AA6" s="83"/>
      <c r="AB6" s="83">
        <v>65</v>
      </c>
      <c r="AC6" s="83">
        <v>30</v>
      </c>
      <c r="AD6" s="83">
        <v>2</v>
      </c>
      <c r="AE6" s="83"/>
      <c r="AF6" s="83">
        <v>52</v>
      </c>
    </row>
    <row r="7" ht="22.8" customHeight="1" spans="1:32">
      <c r="A7" s="84"/>
      <c r="B7" s="84"/>
      <c r="C7" s="84"/>
      <c r="D7" s="85" t="s">
        <v>149</v>
      </c>
      <c r="E7" s="85" t="s">
        <v>150</v>
      </c>
      <c r="F7" s="83">
        <v>360.1</v>
      </c>
      <c r="G7" s="83">
        <v>85.9</v>
      </c>
      <c r="H7" s="83">
        <v>10</v>
      </c>
      <c r="I7" s="83"/>
      <c r="J7" s="83"/>
      <c r="K7" s="83">
        <v>1.2</v>
      </c>
      <c r="L7" s="83">
        <v>25</v>
      </c>
      <c r="M7" s="83">
        <v>16</v>
      </c>
      <c r="N7" s="83"/>
      <c r="O7" s="83"/>
      <c r="P7" s="83">
        <v>30</v>
      </c>
      <c r="Q7" s="83"/>
      <c r="R7" s="83">
        <v>10</v>
      </c>
      <c r="S7" s="83"/>
      <c r="T7" s="83"/>
      <c r="U7" s="83"/>
      <c r="V7" s="83"/>
      <c r="W7" s="83"/>
      <c r="X7" s="83"/>
      <c r="Y7" s="83"/>
      <c r="Z7" s="83">
        <v>33</v>
      </c>
      <c r="AA7" s="83"/>
      <c r="AB7" s="83">
        <v>65</v>
      </c>
      <c r="AC7" s="83">
        <v>30</v>
      </c>
      <c r="AD7" s="83">
        <v>2</v>
      </c>
      <c r="AE7" s="83"/>
      <c r="AF7" s="83">
        <v>52</v>
      </c>
    </row>
    <row r="8" ht="22.8" customHeight="1" spans="1:32">
      <c r="A8" s="84"/>
      <c r="B8" s="84"/>
      <c r="C8" s="84"/>
      <c r="D8" s="86" t="s">
        <v>151</v>
      </c>
      <c r="E8" s="86" t="s">
        <v>152</v>
      </c>
      <c r="F8" s="83">
        <v>360.1</v>
      </c>
      <c r="G8" s="83">
        <v>85.9</v>
      </c>
      <c r="H8" s="83">
        <v>10</v>
      </c>
      <c r="I8" s="83"/>
      <c r="J8" s="83"/>
      <c r="K8" s="83">
        <v>1.2</v>
      </c>
      <c r="L8" s="83">
        <v>25</v>
      </c>
      <c r="M8" s="83">
        <v>16</v>
      </c>
      <c r="N8" s="83"/>
      <c r="O8" s="83"/>
      <c r="P8" s="83">
        <v>30</v>
      </c>
      <c r="Q8" s="83"/>
      <c r="R8" s="83">
        <v>10</v>
      </c>
      <c r="S8" s="83"/>
      <c r="T8" s="83"/>
      <c r="U8" s="83"/>
      <c r="V8" s="83"/>
      <c r="W8" s="83"/>
      <c r="X8" s="83"/>
      <c r="Y8" s="83"/>
      <c r="Z8" s="83">
        <v>33</v>
      </c>
      <c r="AA8" s="83"/>
      <c r="AB8" s="83">
        <v>65</v>
      </c>
      <c r="AC8" s="83">
        <v>30</v>
      </c>
      <c r="AD8" s="83">
        <v>2</v>
      </c>
      <c r="AE8" s="83"/>
      <c r="AF8" s="83">
        <v>52</v>
      </c>
    </row>
    <row r="9" ht="22.8" customHeight="1" spans="1:32">
      <c r="A9" s="87" t="s">
        <v>188</v>
      </c>
      <c r="B9" s="87" t="s">
        <v>185</v>
      </c>
      <c r="C9" s="87" t="s">
        <v>185</v>
      </c>
      <c r="D9" s="88" t="s">
        <v>223</v>
      </c>
      <c r="E9" s="82" t="s">
        <v>227</v>
      </c>
      <c r="F9" s="89">
        <v>360.1</v>
      </c>
      <c r="G9" s="89">
        <v>85.9</v>
      </c>
      <c r="H9" s="89">
        <v>10</v>
      </c>
      <c r="I9" s="89"/>
      <c r="J9" s="89"/>
      <c r="K9" s="89">
        <v>1.2</v>
      </c>
      <c r="L9" s="89">
        <v>25</v>
      </c>
      <c r="M9" s="89">
        <v>16</v>
      </c>
      <c r="N9" s="89"/>
      <c r="O9" s="89"/>
      <c r="P9" s="89">
        <v>30</v>
      </c>
      <c r="Q9" s="89"/>
      <c r="R9" s="89">
        <v>10</v>
      </c>
      <c r="S9" s="89"/>
      <c r="T9" s="89"/>
      <c r="U9" s="89"/>
      <c r="V9" s="89"/>
      <c r="W9" s="89"/>
      <c r="X9" s="89"/>
      <c r="Y9" s="89"/>
      <c r="Z9" s="89">
        <v>33</v>
      </c>
      <c r="AA9" s="89"/>
      <c r="AB9" s="89">
        <v>65</v>
      </c>
      <c r="AC9" s="89">
        <v>30</v>
      </c>
      <c r="AD9" s="89">
        <v>2</v>
      </c>
      <c r="AE9" s="89"/>
      <c r="AF9" s="89">
        <v>52</v>
      </c>
    </row>
    <row r="10" ht="16.35" customHeight="1" spans="1:32">
      <c r="A10" s="76" t="s">
        <v>275</v>
      </c>
      <c r="B10" s="76"/>
      <c r="C10" s="76"/>
      <c r="D10" s="76"/>
      <c r="E10" s="76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2" sqref="C12:C1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"/>
      <c r="G1" s="45" t="s">
        <v>396</v>
      </c>
      <c r="H1" s="45"/>
    </row>
    <row r="2" ht="33.6" customHeight="1" spans="1:8">
      <c r="A2" s="46" t="s">
        <v>16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26</v>
      </c>
      <c r="B3" s="47"/>
      <c r="C3" s="47"/>
      <c r="D3" s="47"/>
      <c r="E3" s="47"/>
      <c r="F3" s="47"/>
      <c r="G3" s="47"/>
      <c r="H3" s="48" t="s">
        <v>27</v>
      </c>
    </row>
    <row r="4" ht="23.25" customHeight="1" spans="1:8">
      <c r="A4" s="5" t="s">
        <v>397</v>
      </c>
      <c r="B4" s="5" t="s">
        <v>398</v>
      </c>
      <c r="C4" s="5" t="s">
        <v>399</v>
      </c>
      <c r="D4" s="5" t="s">
        <v>400</v>
      </c>
      <c r="E4" s="5" t="s">
        <v>401</v>
      </c>
      <c r="F4" s="5"/>
      <c r="G4" s="5"/>
      <c r="H4" s="5" t="s">
        <v>402</v>
      </c>
    </row>
    <row r="5" ht="25.85" customHeight="1" spans="1:8">
      <c r="A5" s="5"/>
      <c r="B5" s="5"/>
      <c r="C5" s="5"/>
      <c r="D5" s="5"/>
      <c r="E5" s="5" t="s">
        <v>133</v>
      </c>
      <c r="F5" s="5" t="s">
        <v>403</v>
      </c>
      <c r="G5" s="5" t="s">
        <v>404</v>
      </c>
      <c r="H5" s="5"/>
    </row>
    <row r="6" ht="22.8" customHeight="1" spans="1:8">
      <c r="A6" s="69"/>
      <c r="B6" s="69" t="s">
        <v>131</v>
      </c>
      <c r="C6" s="70">
        <v>30</v>
      </c>
      <c r="D6" s="70"/>
      <c r="E6" s="70">
        <v>30</v>
      </c>
      <c r="F6" s="70"/>
      <c r="G6" s="70">
        <v>30</v>
      </c>
      <c r="H6" s="70"/>
    </row>
    <row r="7" ht="22.8" customHeight="1" spans="1:8">
      <c r="A7" s="71" t="s">
        <v>149</v>
      </c>
      <c r="B7" s="71" t="s">
        <v>150</v>
      </c>
      <c r="C7" s="70">
        <v>30</v>
      </c>
      <c r="D7" s="70"/>
      <c r="E7" s="70">
        <v>30</v>
      </c>
      <c r="F7" s="70"/>
      <c r="G7" s="70">
        <v>30</v>
      </c>
      <c r="H7" s="70"/>
    </row>
    <row r="8" ht="22.8" customHeight="1" spans="1:8">
      <c r="A8" s="72" t="s">
        <v>151</v>
      </c>
      <c r="B8" s="72" t="s">
        <v>152</v>
      </c>
      <c r="C8" s="73">
        <v>30</v>
      </c>
      <c r="D8" s="73"/>
      <c r="E8" s="74">
        <v>30</v>
      </c>
      <c r="F8" s="73"/>
      <c r="G8" s="73">
        <v>30</v>
      </c>
      <c r="H8" s="73"/>
    </row>
    <row r="9" ht="16.35" customHeight="1" spans="1:8">
      <c r="A9" s="28" t="s">
        <v>275</v>
      </c>
      <c r="B9" s="28"/>
      <c r="C9" s="2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"/>
      <c r="G1" s="45" t="s">
        <v>405</v>
      </c>
      <c r="H1" s="45"/>
    </row>
    <row r="2" ht="38.8" customHeight="1" spans="1:8">
      <c r="A2" s="46" t="s">
        <v>17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26</v>
      </c>
      <c r="B3" s="47"/>
      <c r="C3" s="47"/>
      <c r="D3" s="47"/>
      <c r="E3" s="47"/>
      <c r="F3" s="47"/>
      <c r="G3" s="47"/>
      <c r="H3" s="48" t="s">
        <v>27</v>
      </c>
    </row>
    <row r="4" ht="23.25" customHeight="1" spans="1:8">
      <c r="A4" s="5" t="s">
        <v>155</v>
      </c>
      <c r="B4" s="5" t="s">
        <v>156</v>
      </c>
      <c r="C4" s="5" t="s">
        <v>131</v>
      </c>
      <c r="D4" s="5" t="s">
        <v>406</v>
      </c>
      <c r="E4" s="5"/>
      <c r="F4" s="5"/>
      <c r="G4" s="5"/>
      <c r="H4" s="5" t="s">
        <v>158</v>
      </c>
    </row>
    <row r="5" ht="19.8" customHeight="1" spans="1:8">
      <c r="A5" s="5"/>
      <c r="B5" s="5"/>
      <c r="C5" s="5"/>
      <c r="D5" s="5" t="s">
        <v>133</v>
      </c>
      <c r="E5" s="5" t="s">
        <v>253</v>
      </c>
      <c r="F5" s="5"/>
      <c r="G5" s="5" t="s">
        <v>254</v>
      </c>
      <c r="H5" s="5"/>
    </row>
    <row r="6" ht="27.6" customHeight="1" spans="1:8">
      <c r="A6" s="5"/>
      <c r="B6" s="5"/>
      <c r="C6" s="5"/>
      <c r="D6" s="5"/>
      <c r="E6" s="5" t="s">
        <v>232</v>
      </c>
      <c r="F6" s="5" t="s">
        <v>217</v>
      </c>
      <c r="G6" s="5"/>
      <c r="H6" s="5"/>
    </row>
    <row r="7" ht="22.8" customHeight="1" spans="1:8">
      <c r="A7" s="57"/>
      <c r="B7" s="58" t="s">
        <v>131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0"/>
      <c r="B8" s="60"/>
      <c r="C8" s="59"/>
      <c r="D8" s="59"/>
      <c r="E8" s="59"/>
      <c r="F8" s="59"/>
      <c r="G8" s="59"/>
      <c r="H8" s="59"/>
    </row>
    <row r="9" ht="22.8" customHeight="1" spans="1:8">
      <c r="A9" s="61"/>
      <c r="B9" s="61"/>
      <c r="C9" s="59"/>
      <c r="D9" s="59"/>
      <c r="E9" s="59"/>
      <c r="F9" s="59"/>
      <c r="G9" s="59"/>
      <c r="H9" s="59"/>
    </row>
    <row r="10" ht="22.8" customHeight="1" spans="1:8">
      <c r="A10" s="61"/>
      <c r="B10" s="61"/>
      <c r="C10" s="59"/>
      <c r="D10" s="59"/>
      <c r="E10" s="59"/>
      <c r="F10" s="59"/>
      <c r="G10" s="59"/>
      <c r="H10" s="59"/>
    </row>
    <row r="11" ht="22.8" customHeight="1" spans="1:8">
      <c r="A11" s="61"/>
      <c r="B11" s="61"/>
      <c r="C11" s="59"/>
      <c r="D11" s="59"/>
      <c r="E11" s="59"/>
      <c r="F11" s="59"/>
      <c r="G11" s="59"/>
      <c r="H11" s="59"/>
    </row>
    <row r="12" ht="22.8" customHeight="1" spans="1:8">
      <c r="A12" s="62"/>
      <c r="B12" s="62"/>
      <c r="C12" s="63"/>
      <c r="D12" s="63"/>
      <c r="E12" s="64"/>
      <c r="F12" s="64"/>
      <c r="G12" s="64"/>
      <c r="H12" s="64"/>
    </row>
    <row r="13" ht="16.35" customHeight="1" spans="1:8">
      <c r="A13" s="28" t="s">
        <v>275</v>
      </c>
      <c r="B13" s="28"/>
      <c r="C13" s="2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45" t="s">
        <v>407</v>
      </c>
      <c r="T1" s="45"/>
    </row>
    <row r="2" ht="47.4" customHeight="1" spans="1:20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15" customHeight="1" spans="1:20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27</v>
      </c>
      <c r="T3" s="48"/>
    </row>
    <row r="4" ht="28" customHeight="1" spans="1:20">
      <c r="A4" s="5" t="s">
        <v>154</v>
      </c>
      <c r="B4" s="5"/>
      <c r="C4" s="5"/>
      <c r="D4" s="5" t="s">
        <v>206</v>
      </c>
      <c r="E4" s="5" t="s">
        <v>207</v>
      </c>
      <c r="F4" s="5" t="s">
        <v>208</v>
      </c>
      <c r="G4" s="5" t="s">
        <v>209</v>
      </c>
      <c r="H4" s="5" t="s">
        <v>210</v>
      </c>
      <c r="I4" s="5" t="s">
        <v>211</v>
      </c>
      <c r="J4" s="5" t="s">
        <v>212</v>
      </c>
      <c r="K4" s="5" t="s">
        <v>213</v>
      </c>
      <c r="L4" s="5" t="s">
        <v>214</v>
      </c>
      <c r="M4" s="5" t="s">
        <v>215</v>
      </c>
      <c r="N4" s="5" t="s">
        <v>216</v>
      </c>
      <c r="O4" s="5" t="s">
        <v>217</v>
      </c>
      <c r="P4" s="5" t="s">
        <v>218</v>
      </c>
      <c r="Q4" s="5" t="s">
        <v>219</v>
      </c>
      <c r="R4" s="5" t="s">
        <v>220</v>
      </c>
      <c r="S4" s="5" t="s">
        <v>221</v>
      </c>
      <c r="T4" s="5" t="s">
        <v>222</v>
      </c>
    </row>
    <row r="5" ht="20.25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57"/>
      <c r="B6" s="57"/>
      <c r="C6" s="57"/>
      <c r="D6" s="57"/>
      <c r="E6" s="57" t="s">
        <v>131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57"/>
      <c r="B7" s="57"/>
      <c r="C7" s="57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65"/>
      <c r="B8" s="65"/>
      <c r="C8" s="65"/>
      <c r="D8" s="61"/>
      <c r="E8" s="61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6"/>
      <c r="B9" s="66"/>
      <c r="C9" s="66"/>
      <c r="D9" s="62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6.35" customHeight="1" spans="1:20">
      <c r="A10" s="28" t="s">
        <v>275</v>
      </c>
      <c r="B10" s="28"/>
      <c r="C10" s="28"/>
      <c r="D10" s="28"/>
      <c r="E10" s="28"/>
      <c r="F10" s="2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45" t="s">
        <v>408</v>
      </c>
      <c r="T1" s="45"/>
    </row>
    <row r="2" ht="47.4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55" customHeight="1" spans="1:20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27</v>
      </c>
      <c r="T3" s="48"/>
    </row>
    <row r="4" ht="29.3" customHeight="1" spans="1:20">
      <c r="A4" s="5" t="s">
        <v>154</v>
      </c>
      <c r="B4" s="5"/>
      <c r="C4" s="5"/>
      <c r="D4" s="5" t="s">
        <v>206</v>
      </c>
      <c r="E4" s="5" t="s">
        <v>207</v>
      </c>
      <c r="F4" s="5" t="s">
        <v>231</v>
      </c>
      <c r="G4" s="5" t="s">
        <v>157</v>
      </c>
      <c r="H4" s="5"/>
      <c r="I4" s="5"/>
      <c r="J4" s="5"/>
      <c r="K4" s="5" t="s">
        <v>158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131</v>
      </c>
      <c r="H5" s="5" t="s">
        <v>232</v>
      </c>
      <c r="I5" s="5" t="s">
        <v>233</v>
      </c>
      <c r="J5" s="5" t="s">
        <v>217</v>
      </c>
      <c r="K5" s="5" t="s">
        <v>131</v>
      </c>
      <c r="L5" s="5" t="s">
        <v>235</v>
      </c>
      <c r="M5" s="5" t="s">
        <v>236</v>
      </c>
      <c r="N5" s="5" t="s">
        <v>219</v>
      </c>
      <c r="O5" s="5" t="s">
        <v>237</v>
      </c>
      <c r="P5" s="5" t="s">
        <v>238</v>
      </c>
      <c r="Q5" s="5" t="s">
        <v>239</v>
      </c>
      <c r="R5" s="5" t="s">
        <v>215</v>
      </c>
      <c r="S5" s="5" t="s">
        <v>218</v>
      </c>
      <c r="T5" s="5" t="s">
        <v>222</v>
      </c>
    </row>
    <row r="6" ht="22.8" customHeight="1" spans="1:20">
      <c r="A6" s="57"/>
      <c r="B6" s="57"/>
      <c r="C6" s="57"/>
      <c r="D6" s="57"/>
      <c r="E6" s="57" t="s">
        <v>131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57"/>
      <c r="B7" s="57"/>
      <c r="C7" s="57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65"/>
      <c r="B8" s="65"/>
      <c r="C8" s="65"/>
      <c r="D8" s="61"/>
      <c r="E8" s="61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6"/>
      <c r="B9" s="66"/>
      <c r="C9" s="66"/>
      <c r="D9" s="62"/>
      <c r="E9" s="67"/>
      <c r="F9" s="64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6.35" customHeight="1" spans="1:20">
      <c r="A10" s="28" t="s">
        <v>275</v>
      </c>
      <c r="B10" s="28"/>
      <c r="C10" s="28"/>
      <c r="D10" s="28"/>
      <c r="E10" s="28"/>
      <c r="F10" s="28"/>
      <c r="G10" s="2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F29" sqref="F29"/>
    </sheetView>
  </sheetViews>
  <sheetFormatPr defaultColWidth="28.25" defaultRowHeight="12" outlineLevelCol="7"/>
  <cols>
    <col min="1" max="1" width="28.25" style="144" customWidth="1"/>
    <col min="2" max="2" width="12.75" style="144" customWidth="1"/>
    <col min="3" max="3" width="23.125" style="144" customWidth="1"/>
    <col min="4" max="4" width="12.25" style="144" customWidth="1"/>
    <col min="5" max="5" width="23.625" style="144" customWidth="1"/>
    <col min="6" max="6" width="13" style="144" customWidth="1"/>
    <col min="7" max="7" width="24.25" style="144" customWidth="1"/>
    <col min="8" max="8" width="10.375" style="144" customWidth="1"/>
    <col min="9" max="16384" width="28.25" style="144" customWidth="1"/>
  </cols>
  <sheetData>
    <row r="1" ht="12.9" customHeight="1" spans="1:8">
      <c r="A1" s="76"/>
      <c r="H1" s="77" t="s">
        <v>25</v>
      </c>
    </row>
    <row r="2" ht="24.15" customHeight="1" spans="1:8">
      <c r="A2" s="78" t="s">
        <v>2</v>
      </c>
      <c r="B2" s="78"/>
      <c r="C2" s="78"/>
      <c r="D2" s="78"/>
      <c r="E2" s="78"/>
      <c r="F2" s="78"/>
      <c r="G2" s="78"/>
      <c r="H2" s="78"/>
    </row>
    <row r="3" ht="17.25" customHeight="1" spans="1:8">
      <c r="A3" s="79" t="s">
        <v>26</v>
      </c>
      <c r="B3" s="79"/>
      <c r="C3" s="79"/>
      <c r="D3" s="79"/>
      <c r="E3" s="79"/>
      <c r="F3" s="79"/>
      <c r="G3" s="80" t="s">
        <v>27</v>
      </c>
      <c r="H3" s="80"/>
    </row>
    <row r="4" ht="17.9" customHeight="1" spans="1:8">
      <c r="A4" s="81" t="s">
        <v>28</v>
      </c>
      <c r="B4" s="81"/>
      <c r="C4" s="81" t="s">
        <v>29</v>
      </c>
      <c r="D4" s="81"/>
      <c r="E4" s="81"/>
      <c r="F4" s="81"/>
      <c r="G4" s="81"/>
      <c r="H4" s="81"/>
    </row>
    <row r="5" ht="22.4" customHeight="1" spans="1:8">
      <c r="A5" s="81" t="s">
        <v>30</v>
      </c>
      <c r="B5" s="81" t="s">
        <v>31</v>
      </c>
      <c r="C5" s="81" t="s">
        <v>32</v>
      </c>
      <c r="D5" s="81" t="s">
        <v>31</v>
      </c>
      <c r="E5" s="81" t="s">
        <v>33</v>
      </c>
      <c r="F5" s="81" t="s">
        <v>31</v>
      </c>
      <c r="G5" s="81" t="s">
        <v>34</v>
      </c>
      <c r="H5" s="81" t="s">
        <v>31</v>
      </c>
    </row>
    <row r="6" ht="24" customHeight="1" spans="1:8">
      <c r="A6" s="84" t="s">
        <v>35</v>
      </c>
      <c r="B6" s="145">
        <v>4365.63</v>
      </c>
      <c r="C6" s="82" t="s">
        <v>36</v>
      </c>
      <c r="D6" s="89"/>
      <c r="E6" s="84" t="s">
        <v>37</v>
      </c>
      <c r="F6" s="146">
        <v>3546.13</v>
      </c>
      <c r="G6" s="82" t="s">
        <v>38</v>
      </c>
      <c r="H6" s="145">
        <v>3179.26</v>
      </c>
    </row>
    <row r="7" ht="24" customHeight="1" spans="1:8">
      <c r="A7" s="82" t="s">
        <v>39</v>
      </c>
      <c r="B7" s="145"/>
      <c r="C7" s="82" t="s">
        <v>40</v>
      </c>
      <c r="D7" s="89"/>
      <c r="E7" s="82" t="s">
        <v>41</v>
      </c>
      <c r="F7" s="145">
        <v>3179.26</v>
      </c>
      <c r="G7" s="82" t="s">
        <v>42</v>
      </c>
      <c r="H7" s="145">
        <f>1175.28+4.32</f>
        <v>1179.6</v>
      </c>
    </row>
    <row r="8" ht="24" customHeight="1" spans="1:8">
      <c r="A8" s="84" t="s">
        <v>43</v>
      </c>
      <c r="B8" s="145"/>
      <c r="C8" s="82" t="s">
        <v>44</v>
      </c>
      <c r="D8" s="89"/>
      <c r="E8" s="82" t="s">
        <v>45</v>
      </c>
      <c r="F8" s="145">
        <v>360.1</v>
      </c>
      <c r="G8" s="82" t="s">
        <v>46</v>
      </c>
      <c r="H8" s="145"/>
    </row>
    <row r="9" ht="24" customHeight="1" spans="1:8">
      <c r="A9" s="82" t="s">
        <v>47</v>
      </c>
      <c r="B9" s="145"/>
      <c r="C9" s="82" t="s">
        <v>48</v>
      </c>
      <c r="D9" s="89"/>
      <c r="E9" s="82" t="s">
        <v>49</v>
      </c>
      <c r="F9" s="145">
        <v>6.77</v>
      </c>
      <c r="G9" s="82" t="s">
        <v>50</v>
      </c>
      <c r="H9" s="145"/>
    </row>
    <row r="10" ht="24" customHeight="1" spans="1:8">
      <c r="A10" s="82" t="s">
        <v>51</v>
      </c>
      <c r="B10" s="145"/>
      <c r="C10" s="82" t="s">
        <v>52</v>
      </c>
      <c r="D10" s="89"/>
      <c r="E10" s="84" t="s">
        <v>53</v>
      </c>
      <c r="F10" s="146">
        <f>F12</f>
        <v>819.5</v>
      </c>
      <c r="G10" s="82" t="s">
        <v>54</v>
      </c>
      <c r="H10" s="145"/>
    </row>
    <row r="11" ht="24" customHeight="1" spans="1:8">
      <c r="A11" s="82" t="s">
        <v>55</v>
      </c>
      <c r="B11" s="145"/>
      <c r="C11" s="82" t="s">
        <v>56</v>
      </c>
      <c r="D11" s="89"/>
      <c r="E11" s="82" t="s">
        <v>57</v>
      </c>
      <c r="F11" s="145"/>
      <c r="G11" s="82" t="s">
        <v>58</v>
      </c>
      <c r="H11" s="145"/>
    </row>
    <row r="12" ht="24" customHeight="1" spans="1:8">
      <c r="A12" s="82" t="s">
        <v>59</v>
      </c>
      <c r="B12" s="145"/>
      <c r="C12" s="82" t="s">
        <v>60</v>
      </c>
      <c r="D12" s="89"/>
      <c r="E12" s="82" t="s">
        <v>61</v>
      </c>
      <c r="F12" s="145">
        <f>815.18+4.32</f>
        <v>819.5</v>
      </c>
      <c r="G12" s="82" t="s">
        <v>62</v>
      </c>
      <c r="H12" s="145"/>
    </row>
    <row r="13" ht="24" customHeight="1" spans="1:8">
      <c r="A13" s="82" t="s">
        <v>63</v>
      </c>
      <c r="B13" s="145"/>
      <c r="C13" s="82" t="s">
        <v>64</v>
      </c>
      <c r="D13" s="89">
        <v>396.33</v>
      </c>
      <c r="E13" s="82" t="s">
        <v>65</v>
      </c>
      <c r="F13" s="145"/>
      <c r="G13" s="82" t="s">
        <v>66</v>
      </c>
      <c r="H13" s="145"/>
    </row>
    <row r="14" ht="24" customHeight="1" spans="1:8">
      <c r="A14" s="82" t="s">
        <v>67</v>
      </c>
      <c r="B14" s="145"/>
      <c r="C14" s="82" t="s">
        <v>68</v>
      </c>
      <c r="D14" s="89"/>
      <c r="E14" s="82" t="s">
        <v>69</v>
      </c>
      <c r="F14" s="145"/>
      <c r="G14" s="82" t="s">
        <v>70</v>
      </c>
      <c r="H14" s="145">
        <v>6.77</v>
      </c>
    </row>
    <row r="15" ht="24" customHeight="1" spans="1:8">
      <c r="A15" s="82" t="s">
        <v>71</v>
      </c>
      <c r="B15" s="145"/>
      <c r="C15" s="82" t="s">
        <v>72</v>
      </c>
      <c r="D15" s="89">
        <v>148.88</v>
      </c>
      <c r="E15" s="82" t="s">
        <v>73</v>
      </c>
      <c r="F15" s="145"/>
      <c r="G15" s="82" t="s">
        <v>74</v>
      </c>
      <c r="H15" s="145"/>
    </row>
    <row r="16" ht="24" customHeight="1" spans="1:8">
      <c r="A16" s="82" t="s">
        <v>75</v>
      </c>
      <c r="B16" s="145"/>
      <c r="C16" s="82" t="s">
        <v>76</v>
      </c>
      <c r="D16" s="89"/>
      <c r="E16" s="82" t="s">
        <v>77</v>
      </c>
      <c r="F16" s="145"/>
      <c r="G16" s="82" t="s">
        <v>78</v>
      </c>
      <c r="H16" s="145"/>
    </row>
    <row r="17" ht="24" customHeight="1" spans="1:8">
      <c r="A17" s="82" t="s">
        <v>79</v>
      </c>
      <c r="B17" s="145"/>
      <c r="C17" s="82" t="s">
        <v>80</v>
      </c>
      <c r="D17" s="89"/>
      <c r="E17" s="82" t="s">
        <v>81</v>
      </c>
      <c r="F17" s="145"/>
      <c r="G17" s="82" t="s">
        <v>82</v>
      </c>
      <c r="H17" s="145"/>
    </row>
    <row r="18" ht="24" customHeight="1" spans="1:8">
      <c r="A18" s="82" t="s">
        <v>83</v>
      </c>
      <c r="B18" s="145"/>
      <c r="C18" s="82" t="s">
        <v>84</v>
      </c>
      <c r="D18" s="89"/>
      <c r="E18" s="82" t="s">
        <v>85</v>
      </c>
      <c r="F18" s="145"/>
      <c r="G18" s="82" t="s">
        <v>86</v>
      </c>
      <c r="H18" s="145"/>
    </row>
    <row r="19" ht="24" customHeight="1" spans="1:8">
      <c r="A19" s="82" t="s">
        <v>87</v>
      </c>
      <c r="B19" s="145"/>
      <c r="C19" s="82" t="s">
        <v>88</v>
      </c>
      <c r="D19" s="89">
        <f>3552.48+4.32</f>
        <v>3556.8</v>
      </c>
      <c r="E19" s="82" t="s">
        <v>89</v>
      </c>
      <c r="F19" s="145"/>
      <c r="G19" s="82" t="s">
        <v>90</v>
      </c>
      <c r="H19" s="145"/>
    </row>
    <row r="20" ht="24" customHeight="1" spans="1:8">
      <c r="A20" s="84" t="s">
        <v>91</v>
      </c>
      <c r="B20" s="146"/>
      <c r="C20" s="82" t="s">
        <v>92</v>
      </c>
      <c r="D20" s="89"/>
      <c r="E20" s="82" t="s">
        <v>93</v>
      </c>
      <c r="F20" s="145"/>
      <c r="G20" s="82"/>
      <c r="H20" s="145"/>
    </row>
    <row r="21" ht="24" customHeight="1" spans="1:8">
      <c r="A21" s="84" t="s">
        <v>94</v>
      </c>
      <c r="B21" s="146"/>
      <c r="C21" s="82" t="s">
        <v>95</v>
      </c>
      <c r="D21" s="89"/>
      <c r="E21" s="84" t="s">
        <v>96</v>
      </c>
      <c r="F21" s="146"/>
      <c r="G21" s="82"/>
      <c r="H21" s="145"/>
    </row>
    <row r="22" ht="24" customHeight="1" spans="1:8">
      <c r="A22" s="84" t="s">
        <v>97</v>
      </c>
      <c r="B22" s="146"/>
      <c r="C22" s="82" t="s">
        <v>98</v>
      </c>
      <c r="D22" s="89"/>
      <c r="E22" s="82"/>
      <c r="F22" s="82"/>
      <c r="G22" s="82"/>
      <c r="H22" s="145"/>
    </row>
    <row r="23" ht="24" customHeight="1" spans="1:8">
      <c r="A23" s="84" t="s">
        <v>99</v>
      </c>
      <c r="B23" s="146"/>
      <c r="C23" s="82" t="s">
        <v>100</v>
      </c>
      <c r="D23" s="89"/>
      <c r="E23" s="82"/>
      <c r="F23" s="82"/>
      <c r="G23" s="82"/>
      <c r="H23" s="145"/>
    </row>
    <row r="24" ht="24" customHeight="1" spans="1:8">
      <c r="A24" s="84" t="s">
        <v>101</v>
      </c>
      <c r="B24" s="146"/>
      <c r="C24" s="82" t="s">
        <v>102</v>
      </c>
      <c r="D24" s="89"/>
      <c r="E24" s="82"/>
      <c r="F24" s="82"/>
      <c r="G24" s="82"/>
      <c r="H24" s="145"/>
    </row>
    <row r="25" ht="24" customHeight="1" spans="1:8">
      <c r="A25" s="82" t="s">
        <v>103</v>
      </c>
      <c r="B25" s="145"/>
      <c r="C25" s="82" t="s">
        <v>104</v>
      </c>
      <c r="D25" s="89">
        <v>263.62</v>
      </c>
      <c r="E25" s="82"/>
      <c r="F25" s="82"/>
      <c r="G25" s="82"/>
      <c r="H25" s="145"/>
    </row>
    <row r="26" ht="24" customHeight="1" spans="1:8">
      <c r="A26" s="82" t="s">
        <v>105</v>
      </c>
      <c r="B26" s="145"/>
      <c r="C26" s="82" t="s">
        <v>106</v>
      </c>
      <c r="D26" s="89"/>
      <c r="E26" s="82"/>
      <c r="F26" s="82"/>
      <c r="G26" s="82"/>
      <c r="H26" s="145"/>
    </row>
    <row r="27" ht="24" customHeight="1" spans="1:8">
      <c r="A27" s="82" t="s">
        <v>107</v>
      </c>
      <c r="B27" s="145"/>
      <c r="C27" s="82" t="s">
        <v>108</v>
      </c>
      <c r="D27" s="89"/>
      <c r="E27" s="82"/>
      <c r="F27" s="82"/>
      <c r="G27" s="82"/>
      <c r="H27" s="145"/>
    </row>
    <row r="28" ht="24" customHeight="1" spans="1:8">
      <c r="A28" s="84" t="s">
        <v>109</v>
      </c>
      <c r="B28" s="146"/>
      <c r="C28" s="82" t="s">
        <v>110</v>
      </c>
      <c r="D28" s="89"/>
      <c r="E28" s="82"/>
      <c r="F28" s="82"/>
      <c r="G28" s="82"/>
      <c r="H28" s="145"/>
    </row>
    <row r="29" ht="24" customHeight="1" spans="1:8">
      <c r="A29" s="84" t="s">
        <v>111</v>
      </c>
      <c r="B29" s="146"/>
      <c r="C29" s="82" t="s">
        <v>112</v>
      </c>
      <c r="D29" s="89"/>
      <c r="E29" s="82"/>
      <c r="F29" s="82"/>
      <c r="G29" s="82"/>
      <c r="H29" s="145"/>
    </row>
    <row r="30" ht="24" customHeight="1" spans="1:8">
      <c r="A30" s="84" t="s">
        <v>113</v>
      </c>
      <c r="B30" s="146"/>
      <c r="C30" s="82" t="s">
        <v>114</v>
      </c>
      <c r="D30" s="89"/>
      <c r="E30" s="82"/>
      <c r="F30" s="82"/>
      <c r="G30" s="82"/>
      <c r="H30" s="145"/>
    </row>
    <row r="31" ht="24" customHeight="1" spans="1:8">
      <c r="A31" s="84" t="s">
        <v>115</v>
      </c>
      <c r="B31" s="146"/>
      <c r="C31" s="82" t="s">
        <v>116</v>
      </c>
      <c r="D31" s="89"/>
      <c r="E31" s="82"/>
      <c r="F31" s="82"/>
      <c r="G31" s="82"/>
      <c r="H31" s="145"/>
    </row>
    <row r="32" ht="24" customHeight="1" spans="1:8">
      <c r="A32" s="84" t="s">
        <v>117</v>
      </c>
      <c r="B32" s="146"/>
      <c r="C32" s="82" t="s">
        <v>118</v>
      </c>
      <c r="D32" s="89"/>
      <c r="E32" s="82"/>
      <c r="F32" s="82"/>
      <c r="G32" s="82"/>
      <c r="H32" s="145"/>
    </row>
    <row r="33" ht="24" customHeight="1" spans="1:8">
      <c r="A33" s="82"/>
      <c r="B33" s="82"/>
      <c r="C33" s="82" t="s">
        <v>119</v>
      </c>
      <c r="D33" s="89"/>
      <c r="E33" s="82"/>
      <c r="F33" s="82"/>
      <c r="G33" s="82"/>
      <c r="H33" s="82"/>
    </row>
    <row r="34" ht="24" customHeight="1" spans="1:8">
      <c r="A34" s="82"/>
      <c r="B34" s="82"/>
      <c r="C34" s="82" t="s">
        <v>120</v>
      </c>
      <c r="D34" s="89"/>
      <c r="E34" s="82"/>
      <c r="F34" s="82"/>
      <c r="G34" s="82"/>
      <c r="H34" s="82"/>
    </row>
    <row r="35" ht="16" customHeight="1" spans="1:8">
      <c r="A35" s="82"/>
      <c r="B35" s="82"/>
      <c r="C35" s="82" t="s">
        <v>121</v>
      </c>
      <c r="D35" s="89"/>
      <c r="E35" s="82"/>
      <c r="F35" s="82"/>
      <c r="G35" s="82"/>
      <c r="H35" s="82"/>
    </row>
    <row r="36" ht="14" customHeight="1" spans="1:8">
      <c r="A36" s="84" t="s">
        <v>122</v>
      </c>
      <c r="B36" s="146">
        <f>B6</f>
        <v>4365.63</v>
      </c>
      <c r="C36" s="84" t="s">
        <v>123</v>
      </c>
      <c r="D36" s="146">
        <f>SUM(D6:D35)</f>
        <v>4365.63</v>
      </c>
      <c r="E36" s="84" t="s">
        <v>123</v>
      </c>
      <c r="F36" s="146">
        <f>F6+F10</f>
        <v>4365.63</v>
      </c>
      <c r="G36" s="84" t="s">
        <v>123</v>
      </c>
      <c r="H36" s="146">
        <f>SUM(H6:H35)</f>
        <v>4365.63</v>
      </c>
    </row>
    <row r="37" ht="14" customHeight="1" spans="1:8">
      <c r="A37" s="84" t="s">
        <v>124</v>
      </c>
      <c r="B37" s="146"/>
      <c r="C37" s="84" t="s">
        <v>125</v>
      </c>
      <c r="D37" s="146"/>
      <c r="E37" s="84" t="s">
        <v>125</v>
      </c>
      <c r="F37" s="146"/>
      <c r="G37" s="84" t="s">
        <v>125</v>
      </c>
      <c r="H37" s="146"/>
    </row>
    <row r="38" ht="14" customHeight="1" spans="1:8">
      <c r="A38" s="82"/>
      <c r="B38" s="145"/>
      <c r="C38" s="82"/>
      <c r="D38" s="145"/>
      <c r="E38" s="84"/>
      <c r="F38" s="146"/>
      <c r="G38" s="84"/>
      <c r="H38" s="146"/>
    </row>
    <row r="39" ht="14" customHeight="1" spans="1:8">
      <c r="A39" s="84" t="s">
        <v>126</v>
      </c>
      <c r="B39" s="146">
        <v>4365.63</v>
      </c>
      <c r="C39" s="84" t="s">
        <v>127</v>
      </c>
      <c r="D39" s="146">
        <v>4365.63</v>
      </c>
      <c r="E39" s="84" t="s">
        <v>127</v>
      </c>
      <c r="F39" s="146">
        <v>4365.63</v>
      </c>
      <c r="G39" s="84" t="s">
        <v>127</v>
      </c>
      <c r="H39" s="146">
        <v>4365.63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" right="0" top="0" bottom="0" header="0" footer="0"/>
  <pageSetup paperSize="9" scale="65" orientation="landscape" horizontalDpi="600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"/>
      <c r="H1" s="45" t="s">
        <v>409</v>
      </c>
    </row>
    <row r="2" ht="38.8" customHeight="1" spans="1:8">
      <c r="A2" s="46" t="s">
        <v>20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26</v>
      </c>
      <c r="B3" s="47"/>
      <c r="C3" s="47"/>
      <c r="D3" s="47"/>
      <c r="E3" s="47"/>
      <c r="F3" s="47"/>
      <c r="G3" s="47"/>
      <c r="H3" s="48" t="s">
        <v>27</v>
      </c>
    </row>
    <row r="4" ht="19.8" customHeight="1" spans="1:8">
      <c r="A4" s="5" t="s">
        <v>155</v>
      </c>
      <c r="B4" s="5" t="s">
        <v>156</v>
      </c>
      <c r="C4" s="5" t="s">
        <v>131</v>
      </c>
      <c r="D4" s="5" t="s">
        <v>410</v>
      </c>
      <c r="E4" s="5"/>
      <c r="F4" s="5"/>
      <c r="G4" s="5"/>
      <c r="H4" s="5" t="s">
        <v>158</v>
      </c>
    </row>
    <row r="5" ht="23.25" customHeight="1" spans="1:8">
      <c r="A5" s="5"/>
      <c r="B5" s="5"/>
      <c r="C5" s="5"/>
      <c r="D5" s="5" t="s">
        <v>133</v>
      </c>
      <c r="E5" s="5" t="s">
        <v>253</v>
      </c>
      <c r="F5" s="5"/>
      <c r="G5" s="5" t="s">
        <v>254</v>
      </c>
      <c r="H5" s="5"/>
    </row>
    <row r="6" ht="23.25" customHeight="1" spans="1:8">
      <c r="A6" s="5"/>
      <c r="B6" s="5"/>
      <c r="C6" s="5"/>
      <c r="D6" s="5"/>
      <c r="E6" s="5" t="s">
        <v>232</v>
      </c>
      <c r="F6" s="5" t="s">
        <v>217</v>
      </c>
      <c r="G6" s="5"/>
      <c r="H6" s="5"/>
    </row>
    <row r="7" ht="22.8" customHeight="1" spans="1:8">
      <c r="A7" s="57"/>
      <c r="B7" s="58" t="s">
        <v>131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0"/>
      <c r="B8" s="60"/>
      <c r="C8" s="59"/>
      <c r="D8" s="59"/>
      <c r="E8" s="59"/>
      <c r="F8" s="59"/>
      <c r="G8" s="59"/>
      <c r="H8" s="59"/>
    </row>
    <row r="9" ht="22.8" customHeight="1" spans="1:8">
      <c r="A9" s="61"/>
      <c r="B9" s="61"/>
      <c r="C9" s="59"/>
      <c r="D9" s="59"/>
      <c r="E9" s="59"/>
      <c r="F9" s="59"/>
      <c r="G9" s="59"/>
      <c r="H9" s="59"/>
    </row>
    <row r="10" ht="22.8" customHeight="1" spans="1:8">
      <c r="A10" s="61"/>
      <c r="B10" s="61"/>
      <c r="C10" s="59"/>
      <c r="D10" s="59"/>
      <c r="E10" s="59"/>
      <c r="F10" s="59"/>
      <c r="G10" s="59"/>
      <c r="H10" s="59"/>
    </row>
    <row r="11" ht="22.8" customHeight="1" spans="1:8">
      <c r="A11" s="61"/>
      <c r="B11" s="61"/>
      <c r="C11" s="59"/>
      <c r="D11" s="59"/>
      <c r="E11" s="59"/>
      <c r="F11" s="59"/>
      <c r="G11" s="59"/>
      <c r="H11" s="59"/>
    </row>
    <row r="12" ht="22.8" customHeight="1" spans="1:8">
      <c r="A12" s="62"/>
      <c r="B12" s="62"/>
      <c r="C12" s="63"/>
      <c r="D12" s="63"/>
      <c r="E12" s="64"/>
      <c r="F12" s="64"/>
      <c r="G12" s="64"/>
      <c r="H12" s="64"/>
    </row>
    <row r="13" ht="16.35" customHeight="1" spans="1:8">
      <c r="A13" s="28" t="s">
        <v>275</v>
      </c>
      <c r="B13" s="28"/>
      <c r="C13" s="2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"/>
      <c r="H1" s="45" t="s">
        <v>411</v>
      </c>
    </row>
    <row r="2" ht="38.8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26</v>
      </c>
      <c r="B3" s="47"/>
      <c r="C3" s="47"/>
      <c r="D3" s="47"/>
      <c r="E3" s="47"/>
      <c r="F3" s="47"/>
      <c r="G3" s="47"/>
      <c r="H3" s="48" t="s">
        <v>27</v>
      </c>
    </row>
    <row r="4" ht="20.7" customHeight="1" spans="1:8">
      <c r="A4" s="5" t="s">
        <v>155</v>
      </c>
      <c r="B4" s="5" t="s">
        <v>156</v>
      </c>
      <c r="C4" s="5" t="s">
        <v>131</v>
      </c>
      <c r="D4" s="5" t="s">
        <v>412</v>
      </c>
      <c r="E4" s="5"/>
      <c r="F4" s="5"/>
      <c r="G4" s="5"/>
      <c r="H4" s="5" t="s">
        <v>158</v>
      </c>
    </row>
    <row r="5" ht="18.95" customHeight="1" spans="1:8">
      <c r="A5" s="5"/>
      <c r="B5" s="5"/>
      <c r="C5" s="5"/>
      <c r="D5" s="5" t="s">
        <v>133</v>
      </c>
      <c r="E5" s="5" t="s">
        <v>253</v>
      </c>
      <c r="F5" s="5"/>
      <c r="G5" s="5" t="s">
        <v>254</v>
      </c>
      <c r="H5" s="5"/>
    </row>
    <row r="6" ht="24.15" customHeight="1" spans="1:8">
      <c r="A6" s="5"/>
      <c r="B6" s="5"/>
      <c r="C6" s="5"/>
      <c r="D6" s="5"/>
      <c r="E6" s="5" t="s">
        <v>232</v>
      </c>
      <c r="F6" s="5" t="s">
        <v>217</v>
      </c>
      <c r="G6" s="5"/>
      <c r="H6" s="5"/>
    </row>
    <row r="7" ht="22.8" customHeight="1" spans="1:8">
      <c r="A7" s="57"/>
      <c r="B7" s="58" t="s">
        <v>131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0"/>
      <c r="B8" s="60"/>
      <c r="C8" s="59"/>
      <c r="D8" s="59"/>
      <c r="E8" s="59"/>
      <c r="F8" s="59"/>
      <c r="G8" s="59"/>
      <c r="H8" s="59"/>
    </row>
    <row r="9" ht="22.8" customHeight="1" spans="1:8">
      <c r="A9" s="61"/>
      <c r="B9" s="61"/>
      <c r="C9" s="59"/>
      <c r="D9" s="59"/>
      <c r="E9" s="59"/>
      <c r="F9" s="59"/>
      <c r="G9" s="59"/>
      <c r="H9" s="59"/>
    </row>
    <row r="10" ht="22.8" customHeight="1" spans="1:8">
      <c r="A10" s="61"/>
      <c r="B10" s="61"/>
      <c r="C10" s="59"/>
      <c r="D10" s="59"/>
      <c r="E10" s="59"/>
      <c r="F10" s="59"/>
      <c r="G10" s="59"/>
      <c r="H10" s="59"/>
    </row>
    <row r="11" ht="22.8" customHeight="1" spans="1:8">
      <c r="A11" s="61"/>
      <c r="B11" s="61"/>
      <c r="C11" s="59"/>
      <c r="D11" s="59"/>
      <c r="E11" s="59"/>
      <c r="F11" s="59"/>
      <c r="G11" s="59"/>
      <c r="H11" s="59"/>
    </row>
    <row r="12" ht="22.8" customHeight="1" spans="1:8">
      <c r="A12" s="62"/>
      <c r="B12" s="62"/>
      <c r="C12" s="63"/>
      <c r="D12" s="63"/>
      <c r="E12" s="64"/>
      <c r="F12" s="64"/>
      <c r="G12" s="64"/>
      <c r="H12" s="64"/>
    </row>
    <row r="13" ht="16.35" customHeight="1" spans="1:8">
      <c r="A13" s="28" t="s">
        <v>275</v>
      </c>
      <c r="B13" s="28"/>
      <c r="C13" s="28"/>
      <c r="D13" s="2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7" sqref="$A7:$XFD1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2"/>
      <c r="M1" s="45" t="s">
        <v>413</v>
      </c>
      <c r="N1" s="45"/>
    </row>
    <row r="2" ht="45.7" customHeight="1" spans="1:14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1" customHeight="1" spans="1:14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 t="s">
        <v>27</v>
      </c>
      <c r="N3" s="48"/>
    </row>
    <row r="4" ht="26.05" customHeight="1" spans="1:14">
      <c r="A4" s="5" t="s">
        <v>206</v>
      </c>
      <c r="B4" s="5" t="s">
        <v>414</v>
      </c>
      <c r="C4" s="5" t="s">
        <v>415</v>
      </c>
      <c r="D4" s="5"/>
      <c r="E4" s="5"/>
      <c r="F4" s="5"/>
      <c r="G4" s="5"/>
      <c r="H4" s="5"/>
      <c r="I4" s="5"/>
      <c r="J4" s="5"/>
      <c r="K4" s="5"/>
      <c r="L4" s="5"/>
      <c r="M4" s="5" t="s">
        <v>416</v>
      </c>
      <c r="N4" s="5"/>
    </row>
    <row r="5" ht="31.9" customHeight="1" spans="1:14">
      <c r="A5" s="5"/>
      <c r="B5" s="5"/>
      <c r="C5" s="5" t="s">
        <v>417</v>
      </c>
      <c r="D5" s="5" t="s">
        <v>134</v>
      </c>
      <c r="E5" s="5"/>
      <c r="F5" s="5"/>
      <c r="G5" s="5"/>
      <c r="H5" s="5"/>
      <c r="I5" s="5"/>
      <c r="J5" s="5" t="s">
        <v>418</v>
      </c>
      <c r="K5" s="5" t="s">
        <v>136</v>
      </c>
      <c r="L5" s="5" t="s">
        <v>137</v>
      </c>
      <c r="M5" s="5" t="s">
        <v>419</v>
      </c>
      <c r="N5" s="5" t="s">
        <v>420</v>
      </c>
    </row>
    <row r="6" ht="44.85" customHeight="1" spans="1:14">
      <c r="A6" s="5"/>
      <c r="B6" s="5"/>
      <c r="C6" s="5"/>
      <c r="D6" s="5" t="s">
        <v>421</v>
      </c>
      <c r="E6" s="5" t="s">
        <v>422</v>
      </c>
      <c r="F6" s="5" t="s">
        <v>423</v>
      </c>
      <c r="G6" s="5" t="s">
        <v>424</v>
      </c>
      <c r="H6" s="5" t="s">
        <v>425</v>
      </c>
      <c r="I6" s="5" t="s">
        <v>426</v>
      </c>
      <c r="J6" s="5"/>
      <c r="K6" s="5"/>
      <c r="L6" s="5"/>
      <c r="M6" s="5"/>
      <c r="N6" s="5"/>
    </row>
    <row r="7" s="44" customFormat="1" ht="27" customHeight="1" spans="1:14">
      <c r="A7" s="49"/>
      <c r="B7" s="50" t="s">
        <v>131</v>
      </c>
      <c r="C7" s="51">
        <f>C8</f>
        <v>819.5</v>
      </c>
      <c r="D7" s="51">
        <f>D8</f>
        <v>819.5</v>
      </c>
      <c r="E7" s="51"/>
      <c r="F7" s="51"/>
      <c r="G7" s="51"/>
      <c r="H7" s="51"/>
      <c r="I7" s="51"/>
      <c r="J7" s="51"/>
      <c r="K7" s="51"/>
      <c r="L7" s="51"/>
      <c r="M7" s="51">
        <f>M8</f>
        <v>819.5</v>
      </c>
      <c r="N7" s="49"/>
    </row>
    <row r="8" s="44" customFormat="1" ht="27" customHeight="1" spans="1:14">
      <c r="A8" s="52" t="s">
        <v>149</v>
      </c>
      <c r="B8" s="52" t="s">
        <v>150</v>
      </c>
      <c r="C8" s="51">
        <f>SUM(C9:C15)</f>
        <v>819.5</v>
      </c>
      <c r="D8" s="51">
        <f>SUM(D9:D15)</f>
        <v>819.5</v>
      </c>
      <c r="E8" s="51"/>
      <c r="F8" s="51"/>
      <c r="G8" s="51"/>
      <c r="H8" s="51"/>
      <c r="I8" s="51"/>
      <c r="J8" s="51"/>
      <c r="K8" s="51"/>
      <c r="L8" s="51"/>
      <c r="M8" s="51">
        <f>SUM(M9:M15)</f>
        <v>819.5</v>
      </c>
      <c r="N8" s="49"/>
    </row>
    <row r="9" s="44" customFormat="1" ht="27" customHeight="1" spans="1:14">
      <c r="A9" s="53" t="s">
        <v>427</v>
      </c>
      <c r="B9" s="53" t="s">
        <v>428</v>
      </c>
      <c r="C9" s="54">
        <v>150</v>
      </c>
      <c r="D9" s="54">
        <v>150</v>
      </c>
      <c r="E9" s="54"/>
      <c r="F9" s="54"/>
      <c r="G9" s="54"/>
      <c r="H9" s="54"/>
      <c r="I9" s="54"/>
      <c r="J9" s="54"/>
      <c r="K9" s="54"/>
      <c r="L9" s="54"/>
      <c r="M9" s="54">
        <v>150</v>
      </c>
      <c r="N9" s="55"/>
    </row>
    <row r="10" s="44" customFormat="1" ht="27" customHeight="1" spans="1:14">
      <c r="A10" s="53" t="s">
        <v>427</v>
      </c>
      <c r="B10" s="53" t="s">
        <v>429</v>
      </c>
      <c r="C10" s="54">
        <v>200</v>
      </c>
      <c r="D10" s="54">
        <v>200</v>
      </c>
      <c r="E10" s="54"/>
      <c r="F10" s="54"/>
      <c r="G10" s="54"/>
      <c r="H10" s="54"/>
      <c r="I10" s="54"/>
      <c r="J10" s="54"/>
      <c r="K10" s="54"/>
      <c r="L10" s="54"/>
      <c r="M10" s="54">
        <v>200</v>
      </c>
      <c r="N10" s="55"/>
    </row>
    <row r="11" s="44" customFormat="1" ht="27" customHeight="1" spans="1:14">
      <c r="A11" s="53" t="s">
        <v>427</v>
      </c>
      <c r="B11" s="53" t="s">
        <v>430</v>
      </c>
      <c r="C11" s="54">
        <v>200</v>
      </c>
      <c r="D11" s="54">
        <v>200</v>
      </c>
      <c r="E11" s="54"/>
      <c r="F11" s="54"/>
      <c r="G11" s="54"/>
      <c r="H11" s="54"/>
      <c r="I11" s="54"/>
      <c r="J11" s="54"/>
      <c r="K11" s="54"/>
      <c r="L11" s="54"/>
      <c r="M11" s="54">
        <v>200</v>
      </c>
      <c r="N11" s="55"/>
    </row>
    <row r="12" s="44" customFormat="1" ht="27" customHeight="1" spans="1:14">
      <c r="A12" s="53" t="s">
        <v>427</v>
      </c>
      <c r="B12" s="53" t="s">
        <v>431</v>
      </c>
      <c r="C12" s="54">
        <v>205</v>
      </c>
      <c r="D12" s="54">
        <v>205</v>
      </c>
      <c r="E12" s="54"/>
      <c r="F12" s="54"/>
      <c r="G12" s="54"/>
      <c r="H12" s="54"/>
      <c r="I12" s="54"/>
      <c r="J12" s="54"/>
      <c r="K12" s="54"/>
      <c r="L12" s="54"/>
      <c r="M12" s="54">
        <v>205</v>
      </c>
      <c r="N12" s="55"/>
    </row>
    <row r="13" s="44" customFormat="1" ht="27" customHeight="1" spans="1:14">
      <c r="A13" s="53" t="s">
        <v>427</v>
      </c>
      <c r="B13" s="53" t="s">
        <v>432</v>
      </c>
      <c r="C13" s="54">
        <v>23.8</v>
      </c>
      <c r="D13" s="54">
        <v>23.8</v>
      </c>
      <c r="E13" s="54"/>
      <c r="F13" s="54"/>
      <c r="G13" s="54"/>
      <c r="H13" s="54"/>
      <c r="I13" s="54"/>
      <c r="J13" s="54"/>
      <c r="K13" s="54"/>
      <c r="L13" s="54"/>
      <c r="M13" s="54">
        <v>23.8</v>
      </c>
      <c r="N13" s="55"/>
    </row>
    <row r="14" s="44" customFormat="1" ht="27" customHeight="1" spans="1:14">
      <c r="A14" s="53" t="s">
        <v>427</v>
      </c>
      <c r="B14" s="53" t="s">
        <v>433</v>
      </c>
      <c r="C14" s="54">
        <v>21.6</v>
      </c>
      <c r="D14" s="54">
        <v>21.6</v>
      </c>
      <c r="E14" s="54"/>
      <c r="F14" s="54"/>
      <c r="G14" s="54"/>
      <c r="H14" s="54"/>
      <c r="I14" s="54"/>
      <c r="J14" s="54"/>
      <c r="K14" s="54"/>
      <c r="L14" s="54"/>
      <c r="M14" s="54">
        <v>21.6</v>
      </c>
      <c r="N14" s="55"/>
    </row>
    <row r="15" s="44" customFormat="1" ht="27" customHeight="1" spans="1:14">
      <c r="A15" s="53" t="s">
        <v>427</v>
      </c>
      <c r="B15" s="53" t="s">
        <v>434</v>
      </c>
      <c r="C15" s="54">
        <v>19.1</v>
      </c>
      <c r="D15" s="54">
        <v>19.1</v>
      </c>
      <c r="E15" s="54"/>
      <c r="F15" s="54"/>
      <c r="G15" s="54"/>
      <c r="H15" s="54"/>
      <c r="I15" s="54"/>
      <c r="J15" s="54"/>
      <c r="K15" s="54"/>
      <c r="L15" s="54"/>
      <c r="M15" s="54">
        <v>19.1</v>
      </c>
      <c r="N15" s="55"/>
    </row>
    <row r="16" s="44" customFormat="1" ht="16.35" customHeight="1" spans="1:14">
      <c r="A16" s="56" t="s">
        <v>275</v>
      </c>
      <c r="B16" s="56"/>
      <c r="C16" s="56"/>
      <c r="D16" s="56"/>
    </row>
    <row r="17" s="44" customFormat="1" ht="12"/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workbookViewId="0">
      <pane ySplit="5" topLeftCell="A89" activePane="bottomLeft" state="frozen"/>
      <selection/>
      <selection pane="bottomLeft" activeCell="G86" sqref="$A86:$XFD86"/>
    </sheetView>
  </sheetViews>
  <sheetFormatPr defaultColWidth="10" defaultRowHeight="12"/>
  <cols>
    <col min="1" max="1" width="6.78333333333333" style="31" customWidth="1"/>
    <col min="2" max="2" width="15.0666666666667" style="31" customWidth="1"/>
    <col min="3" max="3" width="8.55" style="31" customWidth="1"/>
    <col min="4" max="4" width="10.125" style="31" customWidth="1"/>
    <col min="5" max="5" width="7.45833333333333" style="31" customWidth="1"/>
    <col min="6" max="6" width="12.625" style="31" customWidth="1"/>
    <col min="7" max="7" width="11.2583333333333" style="31" customWidth="1"/>
    <col min="8" max="8" width="4.125" style="31" customWidth="1"/>
    <col min="9" max="9" width="10.625" style="31" customWidth="1"/>
    <col min="10" max="10" width="19.625" style="31" customWidth="1"/>
    <col min="11" max="11" width="8.14166666666667" style="31" customWidth="1"/>
    <col min="12" max="12" width="9.76666666666667" style="31" customWidth="1"/>
    <col min="13" max="13" width="16.825" style="31" customWidth="1"/>
    <col min="14" max="16" width="9.76666666666667" style="31" customWidth="1"/>
    <col min="17" max="16384" width="10" style="3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 t="s">
        <v>435</v>
      </c>
    </row>
    <row r="2" ht="37.95" customHeight="1" spans="1:13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1.55" customHeight="1" spans="1:13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 t="s">
        <v>27</v>
      </c>
      <c r="M3" s="36"/>
    </row>
    <row r="4" ht="33.6" customHeight="1" spans="1:13">
      <c r="A4" s="37" t="s">
        <v>206</v>
      </c>
      <c r="B4" s="37" t="s">
        <v>436</v>
      </c>
      <c r="C4" s="37" t="s">
        <v>437</v>
      </c>
      <c r="D4" s="37" t="s">
        <v>438</v>
      </c>
      <c r="E4" s="37" t="s">
        <v>439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440</v>
      </c>
      <c r="F5" s="37" t="s">
        <v>441</v>
      </c>
      <c r="G5" s="37" t="s">
        <v>442</v>
      </c>
      <c r="H5" s="37" t="s">
        <v>443</v>
      </c>
      <c r="I5" s="37" t="s">
        <v>444</v>
      </c>
      <c r="J5" s="37" t="s">
        <v>445</v>
      </c>
      <c r="K5" s="37" t="s">
        <v>446</v>
      </c>
      <c r="L5" s="37" t="s">
        <v>447</v>
      </c>
      <c r="M5" s="37" t="s">
        <v>448</v>
      </c>
    </row>
    <row r="6" s="29" customFormat="1" ht="18.1" customHeight="1" spans="1:13">
      <c r="A6" s="38" t="s">
        <v>449</v>
      </c>
      <c r="B6" s="38" t="s">
        <v>150</v>
      </c>
      <c r="C6" s="39">
        <v>819.5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="30" customFormat="1" ht="29" customHeight="1" spans="1:13">
      <c r="A7" s="41" t="s">
        <v>151</v>
      </c>
      <c r="B7" s="41" t="s">
        <v>450</v>
      </c>
      <c r="C7" s="42">
        <v>150</v>
      </c>
      <c r="D7" s="41" t="s">
        <v>451</v>
      </c>
      <c r="E7" s="43" t="s">
        <v>452</v>
      </c>
      <c r="F7" s="43" t="s">
        <v>453</v>
      </c>
      <c r="G7" s="41" t="s">
        <v>454</v>
      </c>
      <c r="H7" s="41" t="s">
        <v>455</v>
      </c>
      <c r="I7" s="41" t="s">
        <v>456</v>
      </c>
      <c r="J7" s="41" t="s">
        <v>457</v>
      </c>
      <c r="K7" s="41" t="s">
        <v>458</v>
      </c>
      <c r="L7" s="41" t="s">
        <v>459</v>
      </c>
      <c r="M7" s="41" t="s">
        <v>460</v>
      </c>
    </row>
    <row r="8" s="30" customFormat="1" customHeight="1" spans="1:13">
      <c r="A8" s="41"/>
      <c r="B8" s="41"/>
      <c r="C8" s="42"/>
      <c r="D8" s="41"/>
      <c r="E8" s="43"/>
      <c r="F8" s="43" t="s">
        <v>461</v>
      </c>
      <c r="G8" s="41"/>
      <c r="H8" s="41"/>
      <c r="I8" s="41"/>
      <c r="J8" s="41"/>
      <c r="K8" s="41"/>
      <c r="L8" s="41"/>
      <c r="M8" s="41"/>
    </row>
    <row r="9" s="30" customFormat="1" customHeight="1" spans="1:13">
      <c r="A9" s="41"/>
      <c r="B9" s="41"/>
      <c r="C9" s="42"/>
      <c r="D9" s="41"/>
      <c r="E9" s="43"/>
      <c r="F9" s="43" t="s">
        <v>462</v>
      </c>
      <c r="G9" s="41"/>
      <c r="H9" s="41"/>
      <c r="I9" s="41"/>
      <c r="J9" s="41"/>
      <c r="K9" s="41"/>
      <c r="L9" s="41"/>
      <c r="M9" s="41"/>
    </row>
    <row r="10" s="30" customFormat="1" ht="38" customHeight="1" spans="1:13">
      <c r="A10" s="41"/>
      <c r="B10" s="41"/>
      <c r="C10" s="42"/>
      <c r="D10" s="41"/>
      <c r="E10" s="43" t="s">
        <v>463</v>
      </c>
      <c r="F10" s="43" t="s">
        <v>464</v>
      </c>
      <c r="G10" s="41" t="s">
        <v>465</v>
      </c>
      <c r="H10" s="41" t="s">
        <v>466</v>
      </c>
      <c r="I10" s="41" t="s">
        <v>467</v>
      </c>
      <c r="J10" s="41" t="s">
        <v>468</v>
      </c>
      <c r="K10" s="41" t="s">
        <v>469</v>
      </c>
      <c r="L10" s="41" t="s">
        <v>470</v>
      </c>
      <c r="M10" s="41" t="s">
        <v>471</v>
      </c>
    </row>
    <row r="11" s="30" customFormat="1" ht="33" customHeight="1" spans="1:13">
      <c r="A11" s="41"/>
      <c r="B11" s="41"/>
      <c r="C11" s="42"/>
      <c r="D11" s="41"/>
      <c r="E11" s="43"/>
      <c r="F11" s="43"/>
      <c r="G11" s="41" t="s">
        <v>472</v>
      </c>
      <c r="H11" s="41" t="s">
        <v>473</v>
      </c>
      <c r="I11" s="41" t="s">
        <v>474</v>
      </c>
      <c r="J11" s="41" t="s">
        <v>475</v>
      </c>
      <c r="K11" s="41" t="s">
        <v>476</v>
      </c>
      <c r="L11" s="41" t="s">
        <v>477</v>
      </c>
      <c r="M11" s="41" t="s">
        <v>471</v>
      </c>
    </row>
    <row r="12" s="30" customFormat="1" ht="27" customHeight="1" spans="1:13">
      <c r="A12" s="41"/>
      <c r="B12" s="41"/>
      <c r="C12" s="42"/>
      <c r="D12" s="41"/>
      <c r="E12" s="43"/>
      <c r="F12" s="43" t="s">
        <v>478</v>
      </c>
      <c r="G12" s="41" t="s">
        <v>479</v>
      </c>
      <c r="H12" s="41" t="s">
        <v>480</v>
      </c>
      <c r="I12" s="41" t="s">
        <v>481</v>
      </c>
      <c r="J12" s="41" t="s">
        <v>475</v>
      </c>
      <c r="K12" s="41" t="s">
        <v>482</v>
      </c>
      <c r="L12" s="41" t="s">
        <v>470</v>
      </c>
      <c r="M12" s="41" t="s">
        <v>483</v>
      </c>
    </row>
    <row r="13" s="30" customFormat="1" ht="28" customHeight="1" spans="1:13">
      <c r="A13" s="41"/>
      <c r="B13" s="41"/>
      <c r="C13" s="42"/>
      <c r="D13" s="41"/>
      <c r="E13" s="43"/>
      <c r="F13" s="43"/>
      <c r="G13" s="41" t="s">
        <v>484</v>
      </c>
      <c r="H13" s="41" t="s">
        <v>485</v>
      </c>
      <c r="I13" s="41" t="s">
        <v>486</v>
      </c>
      <c r="J13" s="41" t="s">
        <v>487</v>
      </c>
      <c r="K13" s="41" t="s">
        <v>485</v>
      </c>
      <c r="L13" s="41" t="s">
        <v>488</v>
      </c>
      <c r="M13" s="41" t="s">
        <v>483</v>
      </c>
    </row>
    <row r="14" s="30" customFormat="1" ht="28" customHeight="1" spans="1:13">
      <c r="A14" s="41"/>
      <c r="B14" s="41"/>
      <c r="C14" s="42"/>
      <c r="D14" s="41"/>
      <c r="E14" s="43"/>
      <c r="F14" s="43" t="s">
        <v>489</v>
      </c>
      <c r="G14" s="41" t="s">
        <v>490</v>
      </c>
      <c r="H14" s="41" t="s">
        <v>491</v>
      </c>
      <c r="I14" s="41" t="s">
        <v>492</v>
      </c>
      <c r="J14" s="41" t="s">
        <v>493</v>
      </c>
      <c r="K14" s="41" t="s">
        <v>494</v>
      </c>
      <c r="L14" s="41" t="s">
        <v>488</v>
      </c>
      <c r="M14" s="41" t="s">
        <v>471</v>
      </c>
    </row>
    <row r="15" s="30" customFormat="1" ht="14" customHeight="1" spans="1:13">
      <c r="A15" s="41"/>
      <c r="B15" s="41"/>
      <c r="C15" s="42"/>
      <c r="D15" s="41"/>
      <c r="E15" s="43" t="s">
        <v>495</v>
      </c>
      <c r="F15" s="43" t="s">
        <v>496</v>
      </c>
      <c r="G15" s="41"/>
      <c r="H15" s="41"/>
      <c r="I15" s="41"/>
      <c r="J15" s="41"/>
      <c r="K15" s="41"/>
      <c r="L15" s="41"/>
      <c r="M15" s="41"/>
    </row>
    <row r="16" s="30" customFormat="1" ht="33" customHeight="1" spans="1:13">
      <c r="A16" s="41"/>
      <c r="B16" s="41"/>
      <c r="C16" s="42"/>
      <c r="D16" s="41"/>
      <c r="E16" s="43"/>
      <c r="F16" s="43" t="s">
        <v>497</v>
      </c>
      <c r="G16" s="41" t="s">
        <v>498</v>
      </c>
      <c r="H16" s="41" t="s">
        <v>499</v>
      </c>
      <c r="I16" s="41" t="s">
        <v>500</v>
      </c>
      <c r="J16" s="41" t="s">
        <v>501</v>
      </c>
      <c r="K16" s="41" t="s">
        <v>494</v>
      </c>
      <c r="L16" s="41" t="s">
        <v>488</v>
      </c>
      <c r="M16" s="41" t="s">
        <v>483</v>
      </c>
    </row>
    <row r="17" s="30" customFormat="1" ht="57" customHeight="1" spans="1:13">
      <c r="A17" s="41"/>
      <c r="B17" s="41"/>
      <c r="C17" s="42"/>
      <c r="D17" s="41"/>
      <c r="E17" s="43"/>
      <c r="F17" s="43"/>
      <c r="G17" s="41" t="s">
        <v>502</v>
      </c>
      <c r="H17" s="41" t="s">
        <v>503</v>
      </c>
      <c r="I17" s="41" t="s">
        <v>504</v>
      </c>
      <c r="J17" s="41" t="s">
        <v>505</v>
      </c>
      <c r="K17" s="41" t="s">
        <v>482</v>
      </c>
      <c r="L17" s="41" t="s">
        <v>477</v>
      </c>
      <c r="M17" s="41" t="s">
        <v>483</v>
      </c>
    </row>
    <row r="18" s="30" customFormat="1" customHeight="1" spans="1:13">
      <c r="A18" s="41"/>
      <c r="B18" s="41"/>
      <c r="C18" s="42"/>
      <c r="D18" s="41"/>
      <c r="E18" s="43"/>
      <c r="F18" s="43" t="s">
        <v>506</v>
      </c>
      <c r="G18" s="41"/>
      <c r="H18" s="41"/>
      <c r="I18" s="41"/>
      <c r="J18" s="41"/>
      <c r="K18" s="41"/>
      <c r="L18" s="41"/>
      <c r="M18" s="41"/>
    </row>
    <row r="19" s="30" customFormat="1" ht="24" customHeight="1" spans="1:13">
      <c r="A19" s="41"/>
      <c r="B19" s="41"/>
      <c r="C19" s="42"/>
      <c r="D19" s="41"/>
      <c r="E19" s="43"/>
      <c r="F19" s="43" t="s">
        <v>507</v>
      </c>
      <c r="G19" s="41" t="s">
        <v>508</v>
      </c>
      <c r="H19" s="41" t="s">
        <v>509</v>
      </c>
      <c r="I19" s="41" t="s">
        <v>510</v>
      </c>
      <c r="J19" s="41" t="s">
        <v>511</v>
      </c>
      <c r="K19" s="41" t="s">
        <v>494</v>
      </c>
      <c r="L19" s="41" t="s">
        <v>488</v>
      </c>
      <c r="M19" s="41" t="s">
        <v>471</v>
      </c>
    </row>
    <row r="20" s="30" customFormat="1" ht="47" customHeight="1" spans="1:13">
      <c r="A20" s="41"/>
      <c r="B20" s="41"/>
      <c r="C20" s="42"/>
      <c r="D20" s="41"/>
      <c r="E20" s="43" t="s">
        <v>512</v>
      </c>
      <c r="F20" s="43" t="s">
        <v>513</v>
      </c>
      <c r="G20" s="41" t="s">
        <v>514</v>
      </c>
      <c r="H20" s="41" t="s">
        <v>480</v>
      </c>
      <c r="I20" s="41" t="s">
        <v>515</v>
      </c>
      <c r="J20" s="41" t="s">
        <v>516</v>
      </c>
      <c r="K20" s="41" t="s">
        <v>482</v>
      </c>
      <c r="L20" s="41" t="s">
        <v>470</v>
      </c>
      <c r="M20" s="41" t="s">
        <v>471</v>
      </c>
    </row>
    <row r="21" s="30" customFormat="1" ht="42" customHeight="1" spans="1:13">
      <c r="A21" s="41" t="s">
        <v>151</v>
      </c>
      <c r="B21" s="41" t="s">
        <v>517</v>
      </c>
      <c r="C21" s="42">
        <v>200</v>
      </c>
      <c r="D21" s="41" t="s">
        <v>518</v>
      </c>
      <c r="E21" s="43" t="s">
        <v>452</v>
      </c>
      <c r="F21" s="43" t="s">
        <v>453</v>
      </c>
      <c r="G21" s="41" t="s">
        <v>519</v>
      </c>
      <c r="H21" s="41" t="s">
        <v>473</v>
      </c>
      <c r="I21" s="41" t="s">
        <v>456</v>
      </c>
      <c r="J21" s="41" t="s">
        <v>520</v>
      </c>
      <c r="K21" s="41" t="s">
        <v>458</v>
      </c>
      <c r="L21" s="41" t="s">
        <v>459</v>
      </c>
      <c r="M21" s="41" t="s">
        <v>460</v>
      </c>
    </row>
    <row r="22" s="30" customFormat="1" ht="42" customHeight="1" spans="1:13">
      <c r="A22" s="41"/>
      <c r="B22" s="41"/>
      <c r="C22" s="42"/>
      <c r="D22" s="41"/>
      <c r="E22" s="43"/>
      <c r="F22" s="43" t="s">
        <v>461</v>
      </c>
      <c r="G22" s="41"/>
      <c r="H22" s="41"/>
      <c r="I22" s="41"/>
      <c r="J22" s="41"/>
      <c r="K22" s="41"/>
      <c r="L22" s="41"/>
      <c r="M22" s="41"/>
    </row>
    <row r="23" s="30" customFormat="1" ht="42" customHeight="1" spans="1:13">
      <c r="A23" s="41"/>
      <c r="B23" s="41"/>
      <c r="C23" s="42"/>
      <c r="D23" s="41"/>
      <c r="E23" s="43"/>
      <c r="F23" s="43" t="s">
        <v>462</v>
      </c>
      <c r="G23" s="41"/>
      <c r="H23" s="41"/>
      <c r="I23" s="41"/>
      <c r="J23" s="41"/>
      <c r="K23" s="41"/>
      <c r="L23" s="41"/>
      <c r="M23" s="41"/>
    </row>
    <row r="24" s="30" customFormat="1" ht="42" customHeight="1" spans="1:13">
      <c r="A24" s="41"/>
      <c r="B24" s="41"/>
      <c r="C24" s="42"/>
      <c r="D24" s="41"/>
      <c r="E24" s="43" t="s">
        <v>463</v>
      </c>
      <c r="F24" s="43" t="s">
        <v>464</v>
      </c>
      <c r="G24" s="41" t="s">
        <v>521</v>
      </c>
      <c r="H24" s="41" t="s">
        <v>522</v>
      </c>
      <c r="I24" s="41" t="s">
        <v>523</v>
      </c>
      <c r="J24" s="41" t="s">
        <v>524</v>
      </c>
      <c r="K24" s="41" t="s">
        <v>482</v>
      </c>
      <c r="L24" s="41" t="s">
        <v>477</v>
      </c>
      <c r="M24" s="41" t="s">
        <v>471</v>
      </c>
    </row>
    <row r="25" s="30" customFormat="1" ht="42" customHeight="1" spans="1:13">
      <c r="A25" s="41"/>
      <c r="B25" s="41"/>
      <c r="C25" s="42"/>
      <c r="D25" s="41"/>
      <c r="E25" s="43"/>
      <c r="F25" s="43"/>
      <c r="G25" s="41" t="s">
        <v>525</v>
      </c>
      <c r="H25" s="41" t="s">
        <v>526</v>
      </c>
      <c r="I25" s="41" t="s">
        <v>525</v>
      </c>
      <c r="J25" s="41" t="s">
        <v>527</v>
      </c>
      <c r="K25" s="41" t="s">
        <v>528</v>
      </c>
      <c r="L25" s="41" t="s">
        <v>477</v>
      </c>
      <c r="M25" s="41" t="s">
        <v>471</v>
      </c>
    </row>
    <row r="26" s="30" customFormat="1" ht="42" customHeight="1" spans="1:13">
      <c r="A26" s="41"/>
      <c r="B26" s="41"/>
      <c r="C26" s="42"/>
      <c r="D26" s="41"/>
      <c r="E26" s="43"/>
      <c r="F26" s="43" t="s">
        <v>478</v>
      </c>
      <c r="G26" s="41" t="s">
        <v>529</v>
      </c>
      <c r="H26" s="41" t="s">
        <v>530</v>
      </c>
      <c r="I26" s="41" t="s">
        <v>531</v>
      </c>
      <c r="J26" s="41" t="s">
        <v>532</v>
      </c>
      <c r="K26" s="41" t="s">
        <v>482</v>
      </c>
      <c r="L26" s="41" t="s">
        <v>470</v>
      </c>
      <c r="M26" s="41" t="s">
        <v>483</v>
      </c>
    </row>
    <row r="27" s="30" customFormat="1" ht="42" customHeight="1" spans="1:13">
      <c r="A27" s="41"/>
      <c r="B27" s="41"/>
      <c r="C27" s="42"/>
      <c r="D27" s="41"/>
      <c r="E27" s="43"/>
      <c r="F27" s="43"/>
      <c r="G27" s="41" t="s">
        <v>533</v>
      </c>
      <c r="H27" s="41" t="s">
        <v>534</v>
      </c>
      <c r="I27" s="41" t="s">
        <v>533</v>
      </c>
      <c r="J27" s="41" t="s">
        <v>527</v>
      </c>
      <c r="K27" s="41" t="s">
        <v>482</v>
      </c>
      <c r="L27" s="41" t="s">
        <v>477</v>
      </c>
      <c r="M27" s="41" t="s">
        <v>483</v>
      </c>
    </row>
    <row r="28" s="30" customFormat="1" ht="42" customHeight="1" spans="1:13">
      <c r="A28" s="41"/>
      <c r="B28" s="41"/>
      <c r="C28" s="42"/>
      <c r="D28" s="41"/>
      <c r="E28" s="43"/>
      <c r="F28" s="43" t="s">
        <v>489</v>
      </c>
      <c r="G28" s="41" t="s">
        <v>535</v>
      </c>
      <c r="H28" s="41" t="s">
        <v>530</v>
      </c>
      <c r="I28" s="41" t="s">
        <v>536</v>
      </c>
      <c r="J28" s="41" t="s">
        <v>537</v>
      </c>
      <c r="K28" s="41" t="s">
        <v>482</v>
      </c>
      <c r="L28" s="41" t="s">
        <v>470</v>
      </c>
      <c r="M28" s="41" t="s">
        <v>471</v>
      </c>
    </row>
    <row r="29" s="30" customFormat="1" ht="42" customHeight="1" spans="1:13">
      <c r="A29" s="41"/>
      <c r="B29" s="41"/>
      <c r="C29" s="42"/>
      <c r="D29" s="41"/>
      <c r="E29" s="43" t="s">
        <v>495</v>
      </c>
      <c r="F29" s="43" t="s">
        <v>496</v>
      </c>
      <c r="G29" s="41"/>
      <c r="H29" s="41"/>
      <c r="I29" s="41"/>
      <c r="J29" s="41"/>
      <c r="K29" s="41"/>
      <c r="L29" s="41"/>
      <c r="M29" s="41"/>
    </row>
    <row r="30" s="30" customFormat="1" ht="42" customHeight="1" spans="1:13">
      <c r="A30" s="41"/>
      <c r="B30" s="41"/>
      <c r="C30" s="42"/>
      <c r="D30" s="41"/>
      <c r="E30" s="43"/>
      <c r="F30" s="43" t="s">
        <v>497</v>
      </c>
      <c r="G30" s="41" t="s">
        <v>502</v>
      </c>
      <c r="H30" s="41" t="s">
        <v>503</v>
      </c>
      <c r="I30" s="41" t="s">
        <v>538</v>
      </c>
      <c r="J30" s="41" t="s">
        <v>505</v>
      </c>
      <c r="K30" s="41" t="s">
        <v>482</v>
      </c>
      <c r="L30" s="41" t="s">
        <v>477</v>
      </c>
      <c r="M30" s="41" t="s">
        <v>460</v>
      </c>
    </row>
    <row r="31" s="30" customFormat="1" ht="42" customHeight="1" spans="1:13">
      <c r="A31" s="41"/>
      <c r="B31" s="41"/>
      <c r="C31" s="42"/>
      <c r="D31" s="41"/>
      <c r="E31" s="43"/>
      <c r="F31" s="43" t="s">
        <v>506</v>
      </c>
      <c r="G31" s="41"/>
      <c r="H31" s="41"/>
      <c r="I31" s="41"/>
      <c r="J31" s="41"/>
      <c r="K31" s="41"/>
      <c r="L31" s="41"/>
      <c r="M31" s="41"/>
    </row>
    <row r="32" s="30" customFormat="1" ht="42" customHeight="1" spans="1:13">
      <c r="A32" s="41"/>
      <c r="B32" s="41"/>
      <c r="C32" s="42"/>
      <c r="D32" s="41"/>
      <c r="E32" s="43"/>
      <c r="F32" s="43" t="s">
        <v>507</v>
      </c>
      <c r="G32" s="41"/>
      <c r="H32" s="41"/>
      <c r="I32" s="41"/>
      <c r="J32" s="41"/>
      <c r="K32" s="41"/>
      <c r="L32" s="41"/>
      <c r="M32" s="41"/>
    </row>
    <row r="33" s="30" customFormat="1" ht="42" customHeight="1" spans="1:13">
      <c r="A33" s="41"/>
      <c r="B33" s="41"/>
      <c r="C33" s="42"/>
      <c r="D33" s="41"/>
      <c r="E33" s="43" t="s">
        <v>512</v>
      </c>
      <c r="F33" s="43" t="s">
        <v>513</v>
      </c>
      <c r="G33" s="41" t="s">
        <v>514</v>
      </c>
      <c r="H33" s="41" t="s">
        <v>530</v>
      </c>
      <c r="I33" s="41" t="s">
        <v>515</v>
      </c>
      <c r="J33" s="41" t="s">
        <v>539</v>
      </c>
      <c r="K33" s="41" t="s">
        <v>482</v>
      </c>
      <c r="L33" s="41" t="s">
        <v>470</v>
      </c>
      <c r="M33" s="41" t="s">
        <v>471</v>
      </c>
    </row>
    <row r="34" s="30" customFormat="1" ht="18" customHeight="1" spans="1:13">
      <c r="A34" s="41" t="s">
        <v>151</v>
      </c>
      <c r="B34" s="41" t="s">
        <v>540</v>
      </c>
      <c r="C34" s="42">
        <v>200</v>
      </c>
      <c r="D34" s="41" t="s">
        <v>541</v>
      </c>
      <c r="E34" s="43" t="s">
        <v>452</v>
      </c>
      <c r="F34" s="43" t="s">
        <v>453</v>
      </c>
      <c r="G34" s="41" t="s">
        <v>542</v>
      </c>
      <c r="H34" s="41" t="s">
        <v>534</v>
      </c>
      <c r="I34" s="41" t="s">
        <v>542</v>
      </c>
      <c r="J34" s="41" t="s">
        <v>543</v>
      </c>
      <c r="K34" s="41" t="s">
        <v>482</v>
      </c>
      <c r="L34" s="41" t="s">
        <v>544</v>
      </c>
      <c r="M34" s="41" t="s">
        <v>460</v>
      </c>
    </row>
    <row r="35" s="30" customFormat="1" ht="18" customHeight="1" spans="1:13">
      <c r="A35" s="41"/>
      <c r="B35" s="41"/>
      <c r="C35" s="42"/>
      <c r="D35" s="41"/>
      <c r="E35" s="43"/>
      <c r="F35" s="43" t="s">
        <v>461</v>
      </c>
      <c r="G35" s="41"/>
      <c r="H35" s="41"/>
      <c r="I35" s="41"/>
      <c r="J35" s="41"/>
      <c r="K35" s="41"/>
      <c r="L35" s="41"/>
      <c r="M35" s="41"/>
    </row>
    <row r="36" s="30" customFormat="1" ht="18" customHeight="1" spans="1:13">
      <c r="A36" s="41"/>
      <c r="B36" s="41"/>
      <c r="C36" s="42"/>
      <c r="D36" s="41"/>
      <c r="E36" s="43"/>
      <c r="F36" s="43" t="s">
        <v>462</v>
      </c>
      <c r="G36" s="41"/>
      <c r="H36" s="41"/>
      <c r="I36" s="41"/>
      <c r="J36" s="41"/>
      <c r="K36" s="41"/>
      <c r="L36" s="41"/>
      <c r="M36" s="41"/>
    </row>
    <row r="37" s="30" customFormat="1" ht="52" customHeight="1" spans="1:13">
      <c r="A37" s="41"/>
      <c r="B37" s="41"/>
      <c r="C37" s="42"/>
      <c r="D37" s="41"/>
      <c r="E37" s="43" t="s">
        <v>463</v>
      </c>
      <c r="F37" s="43" t="s">
        <v>464</v>
      </c>
      <c r="G37" s="41" t="s">
        <v>521</v>
      </c>
      <c r="H37" s="41" t="s">
        <v>522</v>
      </c>
      <c r="I37" s="41" t="s">
        <v>523</v>
      </c>
      <c r="J37" s="41" t="s">
        <v>524</v>
      </c>
      <c r="K37" s="41" t="s">
        <v>482</v>
      </c>
      <c r="L37" s="41" t="s">
        <v>477</v>
      </c>
      <c r="M37" s="41" t="s">
        <v>471</v>
      </c>
    </row>
    <row r="38" s="30" customFormat="1" ht="52" customHeight="1" spans="1:13">
      <c r="A38" s="41"/>
      <c r="B38" s="41"/>
      <c r="C38" s="42"/>
      <c r="D38" s="41"/>
      <c r="E38" s="43"/>
      <c r="F38" s="43"/>
      <c r="G38" s="41" t="s">
        <v>545</v>
      </c>
      <c r="H38" s="41" t="s">
        <v>546</v>
      </c>
      <c r="I38" s="41" t="s">
        <v>545</v>
      </c>
      <c r="J38" s="41" t="s">
        <v>511</v>
      </c>
      <c r="K38" s="41" t="s">
        <v>528</v>
      </c>
      <c r="L38" s="41" t="s">
        <v>477</v>
      </c>
      <c r="M38" s="41" t="s">
        <v>471</v>
      </c>
    </row>
    <row r="39" s="30" customFormat="1" ht="52" customHeight="1" spans="1:13">
      <c r="A39" s="41"/>
      <c r="B39" s="41"/>
      <c r="C39" s="42"/>
      <c r="D39" s="41"/>
      <c r="E39" s="43"/>
      <c r="F39" s="43" t="s">
        <v>478</v>
      </c>
      <c r="G39" s="41" t="s">
        <v>529</v>
      </c>
      <c r="H39" s="41" t="s">
        <v>530</v>
      </c>
      <c r="I39" s="41" t="s">
        <v>531</v>
      </c>
      <c r="J39" s="41" t="s">
        <v>532</v>
      </c>
      <c r="K39" s="41" t="s">
        <v>482</v>
      </c>
      <c r="L39" s="41" t="s">
        <v>470</v>
      </c>
      <c r="M39" s="41" t="s">
        <v>483</v>
      </c>
    </row>
    <row r="40" s="30" customFormat="1" ht="52" customHeight="1" spans="1:13">
      <c r="A40" s="41"/>
      <c r="B40" s="41"/>
      <c r="C40" s="42"/>
      <c r="D40" s="41"/>
      <c r="E40" s="43"/>
      <c r="F40" s="43"/>
      <c r="G40" s="41" t="s">
        <v>533</v>
      </c>
      <c r="H40" s="41" t="s">
        <v>534</v>
      </c>
      <c r="I40" s="41" t="s">
        <v>533</v>
      </c>
      <c r="J40" s="41" t="s">
        <v>511</v>
      </c>
      <c r="K40" s="41" t="s">
        <v>482</v>
      </c>
      <c r="L40" s="41" t="s">
        <v>477</v>
      </c>
      <c r="M40" s="41" t="s">
        <v>483</v>
      </c>
    </row>
    <row r="41" s="30" customFormat="1" ht="52" customHeight="1" spans="1:13">
      <c r="A41" s="41"/>
      <c r="B41" s="41"/>
      <c r="C41" s="42"/>
      <c r="D41" s="41"/>
      <c r="E41" s="43"/>
      <c r="F41" s="43" t="s">
        <v>489</v>
      </c>
      <c r="G41" s="41" t="s">
        <v>535</v>
      </c>
      <c r="H41" s="41" t="s">
        <v>530</v>
      </c>
      <c r="I41" s="41" t="s">
        <v>536</v>
      </c>
      <c r="J41" s="41" t="s">
        <v>537</v>
      </c>
      <c r="K41" s="41" t="s">
        <v>482</v>
      </c>
      <c r="L41" s="41" t="s">
        <v>470</v>
      </c>
      <c r="M41" s="41" t="s">
        <v>471</v>
      </c>
    </row>
    <row r="42" s="30" customFormat="1" ht="27" customHeight="1" spans="1:13">
      <c r="A42" s="41"/>
      <c r="B42" s="41"/>
      <c r="C42" s="42"/>
      <c r="D42" s="41"/>
      <c r="E42" s="43" t="s">
        <v>495</v>
      </c>
      <c r="F42" s="43" t="s">
        <v>496</v>
      </c>
      <c r="G42" s="41"/>
      <c r="H42" s="41"/>
      <c r="I42" s="41"/>
      <c r="J42" s="41"/>
      <c r="K42" s="41"/>
      <c r="L42" s="41"/>
      <c r="M42" s="41"/>
    </row>
    <row r="43" s="30" customFormat="1" ht="52" customHeight="1" spans="1:13">
      <c r="A43" s="41"/>
      <c r="B43" s="41"/>
      <c r="C43" s="42"/>
      <c r="D43" s="41"/>
      <c r="E43" s="43"/>
      <c r="F43" s="43" t="s">
        <v>497</v>
      </c>
      <c r="G43" s="41" t="s">
        <v>502</v>
      </c>
      <c r="H43" s="41" t="s">
        <v>503</v>
      </c>
      <c r="I43" s="41" t="s">
        <v>547</v>
      </c>
      <c r="J43" s="41" t="s">
        <v>505</v>
      </c>
      <c r="K43" s="41" t="s">
        <v>482</v>
      </c>
      <c r="L43" s="41" t="s">
        <v>477</v>
      </c>
      <c r="M43" s="41" t="s">
        <v>471</v>
      </c>
    </row>
    <row r="44" s="30" customFormat="1" ht="52" customHeight="1" spans="1:13">
      <c r="A44" s="41"/>
      <c r="B44" s="41"/>
      <c r="C44" s="42"/>
      <c r="D44" s="41"/>
      <c r="E44" s="43"/>
      <c r="F44" s="43"/>
      <c r="G44" s="41" t="s">
        <v>548</v>
      </c>
      <c r="H44" s="41" t="s">
        <v>549</v>
      </c>
      <c r="I44" s="41" t="s">
        <v>548</v>
      </c>
      <c r="J44" s="41" t="s">
        <v>511</v>
      </c>
      <c r="K44" s="41" t="s">
        <v>494</v>
      </c>
      <c r="L44" s="41" t="s">
        <v>488</v>
      </c>
      <c r="M44" s="41" t="s">
        <v>483</v>
      </c>
    </row>
    <row r="45" s="30" customFormat="1" ht="20" customHeight="1" spans="1:13">
      <c r="A45" s="41"/>
      <c r="B45" s="41"/>
      <c r="C45" s="42"/>
      <c r="D45" s="41"/>
      <c r="E45" s="43"/>
      <c r="F45" s="43" t="s">
        <v>506</v>
      </c>
      <c r="G45" s="41"/>
      <c r="H45" s="41"/>
      <c r="I45" s="41"/>
      <c r="J45" s="41"/>
      <c r="K45" s="41"/>
      <c r="L45" s="41"/>
      <c r="M45" s="41"/>
    </row>
    <row r="46" s="30" customFormat="1" ht="52" customHeight="1" spans="1:13">
      <c r="A46" s="41"/>
      <c r="B46" s="41"/>
      <c r="C46" s="42"/>
      <c r="D46" s="41"/>
      <c r="E46" s="43"/>
      <c r="F46" s="43" t="s">
        <v>507</v>
      </c>
      <c r="G46" s="41" t="s">
        <v>550</v>
      </c>
      <c r="H46" s="41" t="s">
        <v>509</v>
      </c>
      <c r="I46" s="41" t="s">
        <v>510</v>
      </c>
      <c r="J46" s="41" t="s">
        <v>511</v>
      </c>
      <c r="K46" s="41" t="s">
        <v>494</v>
      </c>
      <c r="L46" s="41" t="s">
        <v>488</v>
      </c>
      <c r="M46" s="41" t="s">
        <v>483</v>
      </c>
    </row>
    <row r="47" s="30" customFormat="1" ht="52" customHeight="1" spans="1:13">
      <c r="A47" s="41"/>
      <c r="B47" s="41"/>
      <c r="C47" s="42"/>
      <c r="D47" s="41"/>
      <c r="E47" s="43" t="s">
        <v>512</v>
      </c>
      <c r="F47" s="43" t="s">
        <v>513</v>
      </c>
      <c r="G47" s="41" t="s">
        <v>514</v>
      </c>
      <c r="H47" s="41" t="s">
        <v>530</v>
      </c>
      <c r="I47" s="41" t="s">
        <v>515</v>
      </c>
      <c r="J47" s="41" t="s">
        <v>539</v>
      </c>
      <c r="K47" s="41" t="s">
        <v>482</v>
      </c>
      <c r="L47" s="41" t="s">
        <v>470</v>
      </c>
      <c r="M47" s="41" t="s">
        <v>471</v>
      </c>
    </row>
    <row r="48" s="30" customFormat="1" ht="51" customHeight="1" spans="1:13">
      <c r="A48" s="41" t="s">
        <v>151</v>
      </c>
      <c r="B48" s="41" t="s">
        <v>551</v>
      </c>
      <c r="C48" s="42">
        <v>205</v>
      </c>
      <c r="D48" s="41" t="s">
        <v>552</v>
      </c>
      <c r="E48" s="43" t="s">
        <v>452</v>
      </c>
      <c r="F48" s="43" t="s">
        <v>453</v>
      </c>
      <c r="G48" s="41" t="s">
        <v>519</v>
      </c>
      <c r="H48" s="41" t="s">
        <v>553</v>
      </c>
      <c r="I48" s="41" t="s">
        <v>456</v>
      </c>
      <c r="J48" s="41" t="s">
        <v>457</v>
      </c>
      <c r="K48" s="41" t="s">
        <v>458</v>
      </c>
      <c r="L48" s="41" t="s">
        <v>459</v>
      </c>
      <c r="M48" s="41" t="s">
        <v>460</v>
      </c>
    </row>
    <row r="49" s="30" customFormat="1" ht="51" customHeight="1" spans="1:13">
      <c r="A49" s="41"/>
      <c r="B49" s="41"/>
      <c r="C49" s="42"/>
      <c r="D49" s="41"/>
      <c r="E49" s="43"/>
      <c r="F49" s="43" t="s">
        <v>461</v>
      </c>
      <c r="G49" s="41"/>
      <c r="H49" s="41"/>
      <c r="I49" s="41"/>
      <c r="J49" s="41"/>
      <c r="K49" s="41"/>
      <c r="L49" s="41"/>
      <c r="M49" s="41"/>
    </row>
    <row r="50" s="30" customFormat="1" ht="51" customHeight="1" spans="1:13">
      <c r="A50" s="41"/>
      <c r="B50" s="41"/>
      <c r="C50" s="42"/>
      <c r="D50" s="41"/>
      <c r="E50" s="43"/>
      <c r="F50" s="43" t="s">
        <v>462</v>
      </c>
      <c r="G50" s="41"/>
      <c r="H50" s="41"/>
      <c r="I50" s="41"/>
      <c r="J50" s="41"/>
      <c r="K50" s="41"/>
      <c r="L50" s="41"/>
      <c r="M50" s="41"/>
    </row>
    <row r="51" s="30" customFormat="1" ht="51" customHeight="1" spans="1:13">
      <c r="A51" s="41"/>
      <c r="B51" s="41"/>
      <c r="C51" s="42"/>
      <c r="D51" s="41"/>
      <c r="E51" s="43" t="s">
        <v>463</v>
      </c>
      <c r="F51" s="43" t="s">
        <v>464</v>
      </c>
      <c r="G51" s="41" t="s">
        <v>554</v>
      </c>
      <c r="H51" s="41" t="s">
        <v>555</v>
      </c>
      <c r="I51" s="41" t="s">
        <v>554</v>
      </c>
      <c r="J51" s="41" t="s">
        <v>556</v>
      </c>
      <c r="K51" s="41" t="s">
        <v>557</v>
      </c>
      <c r="L51" s="41" t="s">
        <v>544</v>
      </c>
      <c r="M51" s="41" t="s">
        <v>471</v>
      </c>
    </row>
    <row r="52" s="30" customFormat="1" ht="51" customHeight="1" spans="1:13">
      <c r="A52" s="41"/>
      <c r="B52" s="41"/>
      <c r="C52" s="42"/>
      <c r="D52" s="41"/>
      <c r="E52" s="43"/>
      <c r="F52" s="43"/>
      <c r="G52" s="41" t="s">
        <v>558</v>
      </c>
      <c r="H52" s="41" t="s">
        <v>530</v>
      </c>
      <c r="I52" s="41" t="s">
        <v>559</v>
      </c>
      <c r="J52" s="41" t="s">
        <v>560</v>
      </c>
      <c r="K52" s="41" t="s">
        <v>482</v>
      </c>
      <c r="L52" s="41" t="s">
        <v>470</v>
      </c>
      <c r="M52" s="41" t="s">
        <v>471</v>
      </c>
    </row>
    <row r="53" s="30" customFormat="1" ht="38" customHeight="1" spans="1:13">
      <c r="A53" s="41"/>
      <c r="B53" s="41"/>
      <c r="C53" s="42"/>
      <c r="D53" s="41"/>
      <c r="E53" s="43"/>
      <c r="F53" s="43" t="s">
        <v>478</v>
      </c>
      <c r="G53" s="41" t="s">
        <v>561</v>
      </c>
      <c r="H53" s="41" t="s">
        <v>534</v>
      </c>
      <c r="I53" s="41" t="s">
        <v>561</v>
      </c>
      <c r="J53" s="41" t="s">
        <v>562</v>
      </c>
      <c r="K53" s="41" t="s">
        <v>482</v>
      </c>
      <c r="L53" s="41" t="s">
        <v>477</v>
      </c>
      <c r="M53" s="41" t="s">
        <v>471</v>
      </c>
    </row>
    <row r="54" s="30" customFormat="1" ht="51" customHeight="1" spans="1:13">
      <c r="A54" s="41"/>
      <c r="B54" s="41"/>
      <c r="C54" s="42"/>
      <c r="D54" s="41"/>
      <c r="E54" s="43"/>
      <c r="F54" s="43" t="s">
        <v>489</v>
      </c>
      <c r="G54" s="41" t="s">
        <v>521</v>
      </c>
      <c r="H54" s="41" t="s">
        <v>563</v>
      </c>
      <c r="I54" s="41" t="s">
        <v>564</v>
      </c>
      <c r="J54" s="41" t="s">
        <v>565</v>
      </c>
      <c r="K54" s="41" t="s">
        <v>566</v>
      </c>
      <c r="L54" s="41" t="s">
        <v>544</v>
      </c>
      <c r="M54" s="41" t="s">
        <v>471</v>
      </c>
    </row>
    <row r="55" s="30" customFormat="1" ht="30" customHeight="1" spans="1:13">
      <c r="A55" s="41"/>
      <c r="B55" s="41"/>
      <c r="C55" s="42"/>
      <c r="D55" s="41"/>
      <c r="E55" s="43" t="s">
        <v>495</v>
      </c>
      <c r="F55" s="43" t="s">
        <v>496</v>
      </c>
      <c r="G55" s="41"/>
      <c r="H55" s="41"/>
      <c r="I55" s="41"/>
      <c r="J55" s="41"/>
      <c r="K55" s="41"/>
      <c r="L55" s="41"/>
      <c r="M55" s="41"/>
    </row>
    <row r="56" s="30" customFormat="1" ht="51" customHeight="1" spans="1:13">
      <c r="A56" s="41"/>
      <c r="B56" s="41"/>
      <c r="C56" s="42"/>
      <c r="D56" s="41"/>
      <c r="E56" s="43"/>
      <c r="F56" s="43" t="s">
        <v>497</v>
      </c>
      <c r="G56" s="41" t="s">
        <v>502</v>
      </c>
      <c r="H56" s="41" t="s">
        <v>503</v>
      </c>
      <c r="I56" s="41" t="s">
        <v>567</v>
      </c>
      <c r="J56" s="41" t="s">
        <v>568</v>
      </c>
      <c r="K56" s="41" t="s">
        <v>482</v>
      </c>
      <c r="L56" s="41" t="s">
        <v>544</v>
      </c>
      <c r="M56" s="41" t="s">
        <v>471</v>
      </c>
    </row>
    <row r="57" s="30" customFormat="1" ht="51" customHeight="1" spans="1:13">
      <c r="A57" s="41"/>
      <c r="B57" s="41"/>
      <c r="C57" s="42"/>
      <c r="D57" s="41"/>
      <c r="E57" s="43"/>
      <c r="F57" s="43" t="s">
        <v>506</v>
      </c>
      <c r="G57" s="41" t="s">
        <v>569</v>
      </c>
      <c r="H57" s="41" t="s">
        <v>530</v>
      </c>
      <c r="I57" s="41" t="s">
        <v>570</v>
      </c>
      <c r="J57" s="41" t="s">
        <v>571</v>
      </c>
      <c r="K57" s="41" t="s">
        <v>482</v>
      </c>
      <c r="L57" s="41" t="s">
        <v>470</v>
      </c>
      <c r="M57" s="41" t="s">
        <v>471</v>
      </c>
    </row>
    <row r="58" s="30" customFormat="1" ht="33" customHeight="1" spans="1:13">
      <c r="A58" s="41"/>
      <c r="B58" s="41"/>
      <c r="C58" s="42"/>
      <c r="D58" s="41"/>
      <c r="E58" s="43"/>
      <c r="F58" s="43" t="s">
        <v>507</v>
      </c>
      <c r="G58" s="41"/>
      <c r="H58" s="41"/>
      <c r="I58" s="41"/>
      <c r="J58" s="41"/>
      <c r="K58" s="41"/>
      <c r="L58" s="41"/>
      <c r="M58" s="41"/>
    </row>
    <row r="59" s="30" customFormat="1" ht="51" customHeight="1" spans="1:13">
      <c r="A59" s="41"/>
      <c r="B59" s="41"/>
      <c r="C59" s="42"/>
      <c r="D59" s="41"/>
      <c r="E59" s="43" t="s">
        <v>512</v>
      </c>
      <c r="F59" s="43" t="s">
        <v>513</v>
      </c>
      <c r="G59" s="41" t="s">
        <v>572</v>
      </c>
      <c r="H59" s="41" t="s">
        <v>530</v>
      </c>
      <c r="I59" s="41" t="s">
        <v>573</v>
      </c>
      <c r="J59" s="41" t="s">
        <v>574</v>
      </c>
      <c r="K59" s="41" t="s">
        <v>482</v>
      </c>
      <c r="L59" s="41" t="s">
        <v>470</v>
      </c>
      <c r="M59" s="41" t="s">
        <v>471</v>
      </c>
    </row>
    <row r="60" s="30" customFormat="1" ht="51" customHeight="1" spans="1:13">
      <c r="A60" s="41" t="s">
        <v>151</v>
      </c>
      <c r="B60" s="41" t="s">
        <v>575</v>
      </c>
      <c r="C60" s="42">
        <v>23.8</v>
      </c>
      <c r="D60" s="41" t="s">
        <v>576</v>
      </c>
      <c r="E60" s="43" t="s">
        <v>452</v>
      </c>
      <c r="F60" s="43" t="s">
        <v>453</v>
      </c>
      <c r="G60" s="41" t="s">
        <v>577</v>
      </c>
      <c r="H60" s="41" t="s">
        <v>578</v>
      </c>
      <c r="I60" s="41" t="s">
        <v>456</v>
      </c>
      <c r="J60" s="41" t="s">
        <v>457</v>
      </c>
      <c r="K60" s="41" t="s">
        <v>458</v>
      </c>
      <c r="L60" s="41" t="s">
        <v>459</v>
      </c>
      <c r="M60" s="41"/>
    </row>
    <row r="61" s="30" customFormat="1" ht="51" customHeight="1" spans="1:13">
      <c r="A61" s="41"/>
      <c r="B61" s="41"/>
      <c r="C61" s="42"/>
      <c r="D61" s="41"/>
      <c r="E61" s="43"/>
      <c r="F61" s="43" t="s">
        <v>461</v>
      </c>
      <c r="G61" s="41"/>
      <c r="H61" s="41"/>
      <c r="I61" s="41"/>
      <c r="J61" s="41"/>
      <c r="K61" s="41"/>
      <c r="L61" s="41"/>
      <c r="M61" s="41"/>
    </row>
    <row r="62" s="30" customFormat="1" ht="51" customHeight="1" spans="1:13">
      <c r="A62" s="41"/>
      <c r="B62" s="41"/>
      <c r="C62" s="42"/>
      <c r="D62" s="41"/>
      <c r="E62" s="43"/>
      <c r="F62" s="43" t="s">
        <v>462</v>
      </c>
      <c r="G62" s="41"/>
      <c r="H62" s="41"/>
      <c r="I62" s="41"/>
      <c r="J62" s="41"/>
      <c r="K62" s="41"/>
      <c r="L62" s="41"/>
      <c r="M62" s="41"/>
    </row>
    <row r="63" s="30" customFormat="1" ht="51" customHeight="1" spans="1:13">
      <c r="A63" s="41"/>
      <c r="B63" s="41"/>
      <c r="C63" s="42"/>
      <c r="D63" s="41"/>
      <c r="E63" s="43" t="s">
        <v>463</v>
      </c>
      <c r="F63" s="43" t="s">
        <v>464</v>
      </c>
      <c r="G63" s="41" t="s">
        <v>579</v>
      </c>
      <c r="H63" s="41" t="s">
        <v>480</v>
      </c>
      <c r="I63" s="41" t="s">
        <v>580</v>
      </c>
      <c r="J63" s="41" t="s">
        <v>556</v>
      </c>
      <c r="K63" s="41" t="s">
        <v>581</v>
      </c>
      <c r="L63" s="41" t="s">
        <v>470</v>
      </c>
      <c r="M63" s="41">
        <v>10</v>
      </c>
    </row>
    <row r="64" s="30" customFormat="1" ht="51" customHeight="1" spans="1:13">
      <c r="A64" s="41"/>
      <c r="B64" s="41"/>
      <c r="C64" s="42"/>
      <c r="D64" s="41"/>
      <c r="E64" s="43"/>
      <c r="F64" s="43" t="s">
        <v>478</v>
      </c>
      <c r="G64" s="41" t="s">
        <v>582</v>
      </c>
      <c r="H64" s="41" t="s">
        <v>485</v>
      </c>
      <c r="I64" s="41" t="s">
        <v>582</v>
      </c>
      <c r="J64" s="41" t="s">
        <v>487</v>
      </c>
      <c r="K64" s="41" t="s">
        <v>494</v>
      </c>
      <c r="L64" s="41" t="s">
        <v>488</v>
      </c>
      <c r="M64" s="41">
        <v>10</v>
      </c>
    </row>
    <row r="65" s="30" customFormat="1" ht="51" customHeight="1" spans="1:13">
      <c r="A65" s="41"/>
      <c r="B65" s="41"/>
      <c r="C65" s="42"/>
      <c r="D65" s="41"/>
      <c r="E65" s="43"/>
      <c r="F65" s="43" t="s">
        <v>489</v>
      </c>
      <c r="G65" s="41" t="s">
        <v>490</v>
      </c>
      <c r="H65" s="41" t="s">
        <v>491</v>
      </c>
      <c r="I65" s="41" t="s">
        <v>492</v>
      </c>
      <c r="J65" s="41" t="s">
        <v>583</v>
      </c>
      <c r="K65" s="41" t="s">
        <v>494</v>
      </c>
      <c r="L65" s="41" t="s">
        <v>488</v>
      </c>
      <c r="M65" s="41">
        <v>10</v>
      </c>
    </row>
    <row r="66" s="30" customFormat="1" ht="58" customHeight="1" spans="1:13">
      <c r="A66" s="41"/>
      <c r="B66" s="41"/>
      <c r="C66" s="42"/>
      <c r="D66" s="41"/>
      <c r="E66" s="43" t="s">
        <v>495</v>
      </c>
      <c r="F66" s="43" t="s">
        <v>496</v>
      </c>
      <c r="G66" s="41" t="s">
        <v>584</v>
      </c>
      <c r="H66" s="41" t="s">
        <v>584</v>
      </c>
      <c r="I66" s="41"/>
      <c r="J66" s="41"/>
      <c r="K66" s="41" t="s">
        <v>494</v>
      </c>
      <c r="L66" s="41" t="s">
        <v>488</v>
      </c>
      <c r="M66" s="41"/>
    </row>
    <row r="67" s="30" customFormat="1" ht="60" customHeight="1" spans="1:13">
      <c r="A67" s="41"/>
      <c r="B67" s="41"/>
      <c r="C67" s="42"/>
      <c r="D67" s="41"/>
      <c r="E67" s="43"/>
      <c r="F67" s="43" t="s">
        <v>497</v>
      </c>
      <c r="G67" s="41" t="s">
        <v>585</v>
      </c>
      <c r="H67" s="41" t="s">
        <v>499</v>
      </c>
      <c r="I67" s="41" t="s">
        <v>586</v>
      </c>
      <c r="J67" s="41" t="s">
        <v>587</v>
      </c>
      <c r="K67" s="41" t="s">
        <v>494</v>
      </c>
      <c r="L67" s="41" t="s">
        <v>488</v>
      </c>
      <c r="M67" s="41">
        <v>10</v>
      </c>
    </row>
    <row r="68" s="30" customFormat="1" ht="42" customHeight="1" spans="1:13">
      <c r="A68" s="41"/>
      <c r="B68" s="41"/>
      <c r="C68" s="42"/>
      <c r="D68" s="41"/>
      <c r="E68" s="43"/>
      <c r="F68" s="43" t="s">
        <v>506</v>
      </c>
      <c r="G68" s="41" t="s">
        <v>588</v>
      </c>
      <c r="H68" s="41">
        <v>80</v>
      </c>
      <c r="I68" s="41" t="s">
        <v>589</v>
      </c>
      <c r="J68" s="41" t="s">
        <v>590</v>
      </c>
      <c r="K68" s="41" t="s">
        <v>482</v>
      </c>
      <c r="L68" s="41" t="s">
        <v>470</v>
      </c>
      <c r="M68" s="41">
        <v>10</v>
      </c>
    </row>
    <row r="69" s="30" customFormat="1" ht="27" customHeight="1" spans="1:13">
      <c r="A69" s="41"/>
      <c r="B69" s="41"/>
      <c r="C69" s="42"/>
      <c r="D69" s="41"/>
      <c r="E69" s="43"/>
      <c r="F69" s="43" t="s">
        <v>507</v>
      </c>
      <c r="G69" s="41"/>
      <c r="H69" s="41"/>
      <c r="I69" s="41"/>
      <c r="J69" s="41"/>
      <c r="K69" s="41"/>
      <c r="L69" s="41"/>
      <c r="M69" s="41"/>
    </row>
    <row r="70" s="30" customFormat="1" ht="51" customHeight="1" spans="1:13">
      <c r="A70" s="41"/>
      <c r="B70" s="41"/>
      <c r="C70" s="42"/>
      <c r="D70" s="41"/>
      <c r="E70" s="43" t="s">
        <v>512</v>
      </c>
      <c r="F70" s="43" t="s">
        <v>513</v>
      </c>
      <c r="G70" s="41" t="s">
        <v>514</v>
      </c>
      <c r="H70" s="41">
        <v>90</v>
      </c>
      <c r="I70" s="41" t="s">
        <v>515</v>
      </c>
      <c r="J70" s="41" t="s">
        <v>516</v>
      </c>
      <c r="K70" s="41" t="s">
        <v>482</v>
      </c>
      <c r="L70" s="41" t="s">
        <v>470</v>
      </c>
      <c r="M70" s="41">
        <v>10</v>
      </c>
    </row>
    <row r="71" s="30" customFormat="1" ht="51" customHeight="1" spans="1:13">
      <c r="A71" s="41" t="s">
        <v>151</v>
      </c>
      <c r="B71" s="41" t="s">
        <v>591</v>
      </c>
      <c r="C71" s="42">
        <v>21.6</v>
      </c>
      <c r="D71" s="41" t="s">
        <v>592</v>
      </c>
      <c r="E71" s="43" t="s">
        <v>452</v>
      </c>
      <c r="F71" s="43" t="s">
        <v>453</v>
      </c>
      <c r="G71" s="41" t="s">
        <v>519</v>
      </c>
      <c r="H71" s="41" t="s">
        <v>593</v>
      </c>
      <c r="I71" s="41" t="s">
        <v>456</v>
      </c>
      <c r="J71" s="41" t="s">
        <v>520</v>
      </c>
      <c r="K71" s="41" t="s">
        <v>458</v>
      </c>
      <c r="L71" s="41" t="s">
        <v>459</v>
      </c>
      <c r="M71" s="41" t="s">
        <v>460</v>
      </c>
    </row>
    <row r="72" s="30" customFormat="1" ht="51" customHeight="1" spans="1:13">
      <c r="A72" s="41"/>
      <c r="B72" s="41"/>
      <c r="C72" s="42"/>
      <c r="D72" s="41"/>
      <c r="E72" s="43"/>
      <c r="F72" s="43" t="s">
        <v>461</v>
      </c>
      <c r="G72" s="41" t="s">
        <v>594</v>
      </c>
      <c r="H72" s="41" t="s">
        <v>466</v>
      </c>
      <c r="I72" s="41"/>
      <c r="J72" s="41"/>
      <c r="K72" s="41" t="s">
        <v>595</v>
      </c>
      <c r="L72" s="41" t="s">
        <v>544</v>
      </c>
      <c r="M72" s="41"/>
    </row>
    <row r="73" s="30" customFormat="1" ht="51" customHeight="1" spans="1:13">
      <c r="A73" s="41"/>
      <c r="B73" s="41"/>
      <c r="C73" s="42"/>
      <c r="D73" s="41"/>
      <c r="E73" s="43"/>
      <c r="F73" s="43" t="s">
        <v>462</v>
      </c>
      <c r="G73" s="41"/>
      <c r="H73" s="41"/>
      <c r="I73" s="41"/>
      <c r="J73" s="41"/>
      <c r="K73" s="41"/>
      <c r="L73" s="41"/>
      <c r="M73" s="41"/>
    </row>
    <row r="74" s="30" customFormat="1" ht="51" customHeight="1" spans="1:13">
      <c r="A74" s="41"/>
      <c r="B74" s="41"/>
      <c r="C74" s="42"/>
      <c r="D74" s="41"/>
      <c r="E74" s="43" t="s">
        <v>463</v>
      </c>
      <c r="F74" s="43" t="s">
        <v>464</v>
      </c>
      <c r="G74" s="41" t="s">
        <v>596</v>
      </c>
      <c r="H74" s="41" t="s">
        <v>597</v>
      </c>
      <c r="I74" s="41" t="s">
        <v>596</v>
      </c>
      <c r="J74" s="41" t="s">
        <v>598</v>
      </c>
      <c r="K74" s="41" t="s">
        <v>557</v>
      </c>
      <c r="L74" s="41" t="s">
        <v>477</v>
      </c>
      <c r="M74" s="41" t="s">
        <v>599</v>
      </c>
    </row>
    <row r="75" s="30" customFormat="1" ht="51" customHeight="1" spans="1:13">
      <c r="A75" s="41"/>
      <c r="B75" s="41"/>
      <c r="C75" s="42"/>
      <c r="D75" s="41"/>
      <c r="E75" s="43"/>
      <c r="F75" s="43" t="s">
        <v>478</v>
      </c>
      <c r="G75" s="41" t="s">
        <v>600</v>
      </c>
      <c r="H75" s="41" t="s">
        <v>534</v>
      </c>
      <c r="I75" s="41" t="s">
        <v>601</v>
      </c>
      <c r="J75" s="41" t="s">
        <v>602</v>
      </c>
      <c r="K75" s="41" t="s">
        <v>482</v>
      </c>
      <c r="L75" s="41" t="s">
        <v>544</v>
      </c>
      <c r="M75" s="41" t="s">
        <v>599</v>
      </c>
    </row>
    <row r="76" s="30" customFormat="1" ht="51" customHeight="1" spans="1:13">
      <c r="A76" s="41"/>
      <c r="B76" s="41"/>
      <c r="C76" s="42"/>
      <c r="D76" s="41"/>
      <c r="E76" s="43"/>
      <c r="F76" s="43" t="s">
        <v>489</v>
      </c>
      <c r="G76" s="41" t="s">
        <v>603</v>
      </c>
      <c r="H76" s="41" t="s">
        <v>604</v>
      </c>
      <c r="I76" s="41" t="s">
        <v>605</v>
      </c>
      <c r="J76" s="41" t="s">
        <v>606</v>
      </c>
      <c r="K76" s="41" t="s">
        <v>494</v>
      </c>
      <c r="L76" s="41" t="s">
        <v>488</v>
      </c>
      <c r="M76" s="41" t="s">
        <v>460</v>
      </c>
    </row>
    <row r="77" s="30" customFormat="1" ht="51" customHeight="1" spans="1:13">
      <c r="A77" s="41"/>
      <c r="B77" s="41"/>
      <c r="C77" s="42"/>
      <c r="D77" s="41"/>
      <c r="E77" s="43" t="s">
        <v>495</v>
      </c>
      <c r="F77" s="43" t="s">
        <v>496</v>
      </c>
      <c r="G77" s="41"/>
      <c r="H77" s="41"/>
      <c r="I77" s="41"/>
      <c r="J77" s="41"/>
      <c r="K77" s="41"/>
      <c r="L77" s="41"/>
      <c r="M77" s="41"/>
    </row>
    <row r="78" s="30" customFormat="1" ht="51" customHeight="1" spans="1:13">
      <c r="A78" s="41"/>
      <c r="B78" s="41"/>
      <c r="C78" s="42"/>
      <c r="D78" s="41"/>
      <c r="E78" s="43"/>
      <c r="F78" s="43" t="s">
        <v>497</v>
      </c>
      <c r="G78" s="41" t="s">
        <v>607</v>
      </c>
      <c r="H78" s="41" t="s">
        <v>509</v>
      </c>
      <c r="I78" s="41" t="s">
        <v>608</v>
      </c>
      <c r="J78" s="41" t="s">
        <v>609</v>
      </c>
      <c r="K78" s="41" t="s">
        <v>494</v>
      </c>
      <c r="L78" s="41" t="s">
        <v>488</v>
      </c>
      <c r="M78" s="41" t="s">
        <v>471</v>
      </c>
    </row>
    <row r="79" s="30" customFormat="1" ht="51" customHeight="1" spans="1:13">
      <c r="A79" s="41"/>
      <c r="B79" s="41"/>
      <c r="C79" s="42"/>
      <c r="D79" s="41"/>
      <c r="E79" s="43"/>
      <c r="F79" s="43" t="s">
        <v>506</v>
      </c>
      <c r="G79" s="41"/>
      <c r="H79" s="41"/>
      <c r="I79" s="41"/>
      <c r="J79" s="41"/>
      <c r="K79" s="41"/>
      <c r="L79" s="41"/>
      <c r="M79" s="41"/>
    </row>
    <row r="80" s="30" customFormat="1" ht="51" customHeight="1" spans="1:13">
      <c r="A80" s="41"/>
      <c r="B80" s="41"/>
      <c r="C80" s="42"/>
      <c r="D80" s="41"/>
      <c r="E80" s="43"/>
      <c r="F80" s="43" t="s">
        <v>507</v>
      </c>
      <c r="G80" s="41"/>
      <c r="H80" s="41"/>
      <c r="I80" s="41"/>
      <c r="J80" s="41"/>
      <c r="K80" s="41"/>
      <c r="L80" s="41"/>
      <c r="M80" s="41"/>
    </row>
    <row r="81" s="30" customFormat="1" ht="51" customHeight="1" spans="1:13">
      <c r="A81" s="41"/>
      <c r="B81" s="41"/>
      <c r="C81" s="42"/>
      <c r="D81" s="41"/>
      <c r="E81" s="43" t="s">
        <v>512</v>
      </c>
      <c r="F81" s="43" t="s">
        <v>513</v>
      </c>
      <c r="G81" s="41" t="s">
        <v>610</v>
      </c>
      <c r="H81" s="41" t="s">
        <v>530</v>
      </c>
      <c r="I81" s="41" t="s">
        <v>611</v>
      </c>
      <c r="J81" s="41" t="s">
        <v>612</v>
      </c>
      <c r="K81" s="41" t="s">
        <v>482</v>
      </c>
      <c r="L81" s="41" t="s">
        <v>470</v>
      </c>
      <c r="M81" s="41" t="s">
        <v>471</v>
      </c>
    </row>
    <row r="82" s="30" customFormat="1" ht="33" customHeight="1" spans="1:13">
      <c r="A82" s="41" t="s">
        <v>151</v>
      </c>
      <c r="B82" s="41" t="s">
        <v>613</v>
      </c>
      <c r="C82" s="42">
        <v>19.1</v>
      </c>
      <c r="D82" s="41" t="s">
        <v>614</v>
      </c>
      <c r="E82" s="43" t="s">
        <v>452</v>
      </c>
      <c r="F82" s="43" t="s">
        <v>453</v>
      </c>
      <c r="G82" s="41" t="s">
        <v>542</v>
      </c>
      <c r="H82" s="41" t="s">
        <v>615</v>
      </c>
      <c r="I82" s="41" t="s">
        <v>542</v>
      </c>
      <c r="J82" s="41" t="s">
        <v>543</v>
      </c>
      <c r="K82" s="41" t="s">
        <v>482</v>
      </c>
      <c r="L82" s="41" t="s">
        <v>544</v>
      </c>
      <c r="M82" s="41" t="s">
        <v>471</v>
      </c>
    </row>
    <row r="83" s="30" customFormat="1" ht="33" customHeight="1" spans="1:13">
      <c r="A83" s="41"/>
      <c r="B83" s="41"/>
      <c r="C83" s="42"/>
      <c r="D83" s="41"/>
      <c r="E83" s="43"/>
      <c r="F83" s="43" t="s">
        <v>461</v>
      </c>
      <c r="G83" s="41" t="s">
        <v>616</v>
      </c>
      <c r="H83" s="41" t="s">
        <v>460</v>
      </c>
      <c r="I83" s="41" t="s">
        <v>616</v>
      </c>
      <c r="J83" s="41" t="s">
        <v>511</v>
      </c>
      <c r="K83" s="41" t="s">
        <v>482</v>
      </c>
      <c r="L83" s="41" t="s">
        <v>544</v>
      </c>
      <c r="M83" s="41" t="s">
        <v>483</v>
      </c>
    </row>
    <row r="84" s="30" customFormat="1" ht="33" customHeight="1" spans="1:13">
      <c r="A84" s="41"/>
      <c r="B84" s="41"/>
      <c r="C84" s="42"/>
      <c r="D84" s="41"/>
      <c r="E84" s="43"/>
      <c r="F84" s="43" t="s">
        <v>462</v>
      </c>
      <c r="G84" s="41" t="s">
        <v>617</v>
      </c>
      <c r="H84" s="41" t="s">
        <v>471</v>
      </c>
      <c r="I84" s="41" t="s">
        <v>618</v>
      </c>
      <c r="J84" s="41" t="s">
        <v>511</v>
      </c>
      <c r="K84" s="41" t="s">
        <v>482</v>
      </c>
      <c r="L84" s="41" t="s">
        <v>544</v>
      </c>
      <c r="M84" s="41" t="s">
        <v>483</v>
      </c>
    </row>
    <row r="85" s="30" customFormat="1" ht="48" customHeight="1" spans="1:13">
      <c r="A85" s="41"/>
      <c r="B85" s="41"/>
      <c r="C85" s="42"/>
      <c r="D85" s="41"/>
      <c r="E85" s="43" t="s">
        <v>463</v>
      </c>
      <c r="F85" s="43" t="s">
        <v>464</v>
      </c>
      <c r="G85" s="41" t="s">
        <v>521</v>
      </c>
      <c r="H85" s="41" t="s">
        <v>522</v>
      </c>
      <c r="I85" s="41" t="s">
        <v>523</v>
      </c>
      <c r="J85" s="41" t="s">
        <v>524</v>
      </c>
      <c r="K85" s="41" t="s">
        <v>482</v>
      </c>
      <c r="L85" s="41" t="s">
        <v>477</v>
      </c>
      <c r="M85" s="41" t="s">
        <v>471</v>
      </c>
    </row>
    <row r="86" s="30" customFormat="1" ht="48" customHeight="1" spans="1:13">
      <c r="A86" s="41"/>
      <c r="B86" s="41"/>
      <c r="C86" s="42"/>
      <c r="D86" s="41"/>
      <c r="E86" s="43"/>
      <c r="F86" s="43"/>
      <c r="G86" s="41" t="s">
        <v>619</v>
      </c>
      <c r="H86" s="41" t="s">
        <v>473</v>
      </c>
      <c r="I86" s="41" t="s">
        <v>619</v>
      </c>
      <c r="J86" s="41" t="s">
        <v>511</v>
      </c>
      <c r="K86" s="41" t="s">
        <v>528</v>
      </c>
      <c r="L86" s="41" t="s">
        <v>544</v>
      </c>
      <c r="M86" s="41" t="s">
        <v>471</v>
      </c>
    </row>
    <row r="87" s="30" customFormat="1" ht="33" customHeight="1" spans="1:13">
      <c r="A87" s="41"/>
      <c r="B87" s="41"/>
      <c r="C87" s="42"/>
      <c r="D87" s="41"/>
      <c r="E87" s="43"/>
      <c r="F87" s="43" t="s">
        <v>478</v>
      </c>
      <c r="G87" s="41" t="s">
        <v>533</v>
      </c>
      <c r="H87" s="41" t="s">
        <v>534</v>
      </c>
      <c r="I87" s="41" t="s">
        <v>533</v>
      </c>
      <c r="J87" s="41" t="s">
        <v>511</v>
      </c>
      <c r="K87" s="41" t="s">
        <v>482</v>
      </c>
      <c r="L87" s="41" t="s">
        <v>470</v>
      </c>
      <c r="M87" s="41" t="s">
        <v>471</v>
      </c>
    </row>
    <row r="88" s="30" customFormat="1" ht="33" customHeight="1" spans="1:13">
      <c r="A88" s="41"/>
      <c r="B88" s="41"/>
      <c r="C88" s="42"/>
      <c r="D88" s="41"/>
      <c r="E88" s="43"/>
      <c r="F88" s="43"/>
      <c r="G88" s="41" t="s">
        <v>529</v>
      </c>
      <c r="H88" s="41" t="s">
        <v>530</v>
      </c>
      <c r="I88" s="41" t="s">
        <v>531</v>
      </c>
      <c r="J88" s="41" t="s">
        <v>532</v>
      </c>
      <c r="K88" s="41" t="s">
        <v>482</v>
      </c>
      <c r="L88" s="41" t="s">
        <v>470</v>
      </c>
      <c r="M88" s="41" t="s">
        <v>471</v>
      </c>
    </row>
    <row r="89" s="30" customFormat="1" ht="33" customHeight="1" spans="1:13">
      <c r="A89" s="41"/>
      <c r="B89" s="41"/>
      <c r="C89" s="42"/>
      <c r="D89" s="41"/>
      <c r="E89" s="43"/>
      <c r="F89" s="43" t="s">
        <v>489</v>
      </c>
      <c r="G89" s="41" t="s">
        <v>535</v>
      </c>
      <c r="H89" s="41" t="s">
        <v>530</v>
      </c>
      <c r="I89" s="41" t="s">
        <v>536</v>
      </c>
      <c r="J89" s="41" t="s">
        <v>537</v>
      </c>
      <c r="K89" s="41" t="s">
        <v>482</v>
      </c>
      <c r="L89" s="41" t="s">
        <v>470</v>
      </c>
      <c r="M89" s="41" t="s">
        <v>471</v>
      </c>
    </row>
    <row r="90" s="30" customFormat="1" ht="33" customHeight="1" spans="1:13">
      <c r="A90" s="41"/>
      <c r="B90" s="41"/>
      <c r="C90" s="42"/>
      <c r="D90" s="41"/>
      <c r="E90" s="43" t="s">
        <v>495</v>
      </c>
      <c r="F90" s="43" t="s">
        <v>496</v>
      </c>
      <c r="G90" s="41" t="s">
        <v>620</v>
      </c>
      <c r="H90" s="41" t="s">
        <v>480</v>
      </c>
      <c r="I90" s="41" t="s">
        <v>621</v>
      </c>
      <c r="J90" s="41" t="s">
        <v>511</v>
      </c>
      <c r="K90" s="41" t="s">
        <v>482</v>
      </c>
      <c r="L90" s="41" t="s">
        <v>470</v>
      </c>
      <c r="M90" s="41" t="s">
        <v>483</v>
      </c>
    </row>
    <row r="91" s="30" customFormat="1" ht="33" customHeight="1" spans="1:13">
      <c r="A91" s="41"/>
      <c r="B91" s="41"/>
      <c r="C91" s="42"/>
      <c r="D91" s="41"/>
      <c r="E91" s="43"/>
      <c r="F91" s="43"/>
      <c r="G91" s="41" t="s">
        <v>622</v>
      </c>
      <c r="H91" s="41" t="s">
        <v>480</v>
      </c>
      <c r="I91" s="41" t="s">
        <v>623</v>
      </c>
      <c r="J91" s="41" t="s">
        <v>511</v>
      </c>
      <c r="K91" s="41" t="s">
        <v>482</v>
      </c>
      <c r="L91" s="41" t="s">
        <v>470</v>
      </c>
      <c r="M91" s="41" t="s">
        <v>483</v>
      </c>
    </row>
    <row r="92" s="30" customFormat="1" ht="47" customHeight="1" spans="1:13">
      <c r="A92" s="41"/>
      <c r="B92" s="41"/>
      <c r="C92" s="42"/>
      <c r="D92" s="41"/>
      <c r="E92" s="43"/>
      <c r="F92" s="43" t="s">
        <v>497</v>
      </c>
      <c r="G92" s="41" t="s">
        <v>502</v>
      </c>
      <c r="H92" s="41" t="s">
        <v>503</v>
      </c>
      <c r="I92" s="41" t="s">
        <v>547</v>
      </c>
      <c r="J92" s="41" t="s">
        <v>505</v>
      </c>
      <c r="K92" s="41" t="s">
        <v>482</v>
      </c>
      <c r="L92" s="41" t="s">
        <v>470</v>
      </c>
      <c r="M92" s="41" t="s">
        <v>624</v>
      </c>
    </row>
    <row r="93" s="30" customFormat="1" ht="33" customHeight="1" spans="1:13">
      <c r="A93" s="41"/>
      <c r="B93" s="41"/>
      <c r="C93" s="42"/>
      <c r="D93" s="41"/>
      <c r="E93" s="43"/>
      <c r="F93" s="43" t="s">
        <v>506</v>
      </c>
      <c r="G93" s="41" t="s">
        <v>625</v>
      </c>
      <c r="H93" s="41" t="s">
        <v>471</v>
      </c>
      <c r="I93" s="41" t="s">
        <v>618</v>
      </c>
      <c r="J93" s="41" t="s">
        <v>626</v>
      </c>
      <c r="K93" s="41" t="s">
        <v>482</v>
      </c>
      <c r="L93" s="41" t="s">
        <v>544</v>
      </c>
      <c r="M93" s="41" t="s">
        <v>627</v>
      </c>
    </row>
    <row r="94" s="30" customFormat="1" ht="33" customHeight="1" spans="1:13">
      <c r="A94" s="41"/>
      <c r="B94" s="41"/>
      <c r="C94" s="42"/>
      <c r="D94" s="41"/>
      <c r="E94" s="43"/>
      <c r="F94" s="43" t="s">
        <v>507</v>
      </c>
      <c r="G94" s="41" t="s">
        <v>550</v>
      </c>
      <c r="H94" s="41" t="s">
        <v>509</v>
      </c>
      <c r="I94" s="41" t="s">
        <v>510</v>
      </c>
      <c r="J94" s="41" t="s">
        <v>511</v>
      </c>
      <c r="K94" s="41" t="s">
        <v>494</v>
      </c>
      <c r="L94" s="41" t="s">
        <v>488</v>
      </c>
      <c r="M94" s="41" t="s">
        <v>483</v>
      </c>
    </row>
    <row r="95" s="30" customFormat="1" ht="55" customHeight="1" spans="1:13">
      <c r="A95" s="41"/>
      <c r="B95" s="41"/>
      <c r="C95" s="42"/>
      <c r="D95" s="41"/>
      <c r="E95" s="43" t="s">
        <v>512</v>
      </c>
      <c r="F95" s="43" t="s">
        <v>513</v>
      </c>
      <c r="G95" s="41" t="s">
        <v>514</v>
      </c>
      <c r="H95" s="41" t="s">
        <v>530</v>
      </c>
      <c r="I95" s="41" t="s">
        <v>515</v>
      </c>
      <c r="J95" s="41" t="s">
        <v>539</v>
      </c>
      <c r="K95" s="41" t="s">
        <v>482</v>
      </c>
      <c r="L95" s="41" t="s">
        <v>470</v>
      </c>
      <c r="M95" s="41" t="s">
        <v>471</v>
      </c>
    </row>
    <row r="96" ht="16.35" customHeight="1" spans="1:13">
      <c r="A96" s="32" t="s">
        <v>275</v>
      </c>
      <c r="B96" s="32"/>
      <c r="C96" s="32"/>
      <c r="D96" s="32"/>
    </row>
  </sheetData>
  <mergeCells count="70">
    <mergeCell ref="A2:M2"/>
    <mergeCell ref="A3:K3"/>
    <mergeCell ref="L3:M3"/>
    <mergeCell ref="E4:M4"/>
    <mergeCell ref="A96:D96"/>
    <mergeCell ref="A4:A5"/>
    <mergeCell ref="A7:A20"/>
    <mergeCell ref="A21:A33"/>
    <mergeCell ref="A34:A47"/>
    <mergeCell ref="A48:A59"/>
    <mergeCell ref="A60:A70"/>
    <mergeCell ref="A71:A81"/>
    <mergeCell ref="A82:A95"/>
    <mergeCell ref="B4:B5"/>
    <mergeCell ref="B7:B20"/>
    <mergeCell ref="B21:B33"/>
    <mergeCell ref="B34:B47"/>
    <mergeCell ref="B48:B59"/>
    <mergeCell ref="B60:B70"/>
    <mergeCell ref="B71:B81"/>
    <mergeCell ref="B82:B95"/>
    <mergeCell ref="C4:C5"/>
    <mergeCell ref="C7:C20"/>
    <mergeCell ref="C21:C33"/>
    <mergeCell ref="C34:C47"/>
    <mergeCell ref="C48:C59"/>
    <mergeCell ref="C60:C70"/>
    <mergeCell ref="C71:C81"/>
    <mergeCell ref="C82:C95"/>
    <mergeCell ref="D4:D5"/>
    <mergeCell ref="D7:D20"/>
    <mergeCell ref="D21:D33"/>
    <mergeCell ref="D34:D47"/>
    <mergeCell ref="D48:D59"/>
    <mergeCell ref="D60:D70"/>
    <mergeCell ref="D71:D81"/>
    <mergeCell ref="D82:D95"/>
    <mergeCell ref="E7:E9"/>
    <mergeCell ref="E10:E14"/>
    <mergeCell ref="E15:E19"/>
    <mergeCell ref="E21:E23"/>
    <mergeCell ref="E24:E28"/>
    <mergeCell ref="E29:E32"/>
    <mergeCell ref="E34:E36"/>
    <mergeCell ref="E37:E41"/>
    <mergeCell ref="E42:E46"/>
    <mergeCell ref="E48:E50"/>
    <mergeCell ref="E51:E54"/>
    <mergeCell ref="E55:E58"/>
    <mergeCell ref="E60:E62"/>
    <mergeCell ref="E63:E65"/>
    <mergeCell ref="E66:E69"/>
    <mergeCell ref="E71:E73"/>
    <mergeCell ref="E74:E76"/>
    <mergeCell ref="E77:E80"/>
    <mergeCell ref="E82:E84"/>
    <mergeCell ref="E85:E89"/>
    <mergeCell ref="E90:E94"/>
    <mergeCell ref="F10:F11"/>
    <mergeCell ref="F12:F13"/>
    <mergeCell ref="F16:F17"/>
    <mergeCell ref="F24:F25"/>
    <mergeCell ref="F26:F27"/>
    <mergeCell ref="F37:F38"/>
    <mergeCell ref="F39:F40"/>
    <mergeCell ref="F43:F44"/>
    <mergeCell ref="F51:F52"/>
    <mergeCell ref="F85:F86"/>
    <mergeCell ref="F87:F88"/>
    <mergeCell ref="F90:F91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workbookViewId="0">
      <selection activeCell="K30" sqref="K3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"/>
      <c r="S1" s="2" t="s">
        <v>628</v>
      </c>
    </row>
    <row r="2" ht="42.25" customHeight="1" spans="1:19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1" customHeight="1" spans="1:19">
      <c r="A4" s="5" t="s">
        <v>397</v>
      </c>
      <c r="B4" s="5" t="s">
        <v>398</v>
      </c>
      <c r="C4" s="5" t="s">
        <v>629</v>
      </c>
      <c r="D4" s="5"/>
      <c r="E4" s="5"/>
      <c r="F4" s="5"/>
      <c r="G4" s="5"/>
      <c r="H4" s="5"/>
      <c r="I4" s="5"/>
      <c r="J4" s="5" t="s">
        <v>630</v>
      </c>
      <c r="K4" s="5" t="s">
        <v>631</v>
      </c>
      <c r="L4" s="5"/>
      <c r="M4" s="5"/>
      <c r="N4" s="5"/>
      <c r="O4" s="5"/>
      <c r="P4" s="5"/>
      <c r="Q4" s="5"/>
      <c r="R4" s="5"/>
      <c r="S4" s="5"/>
    </row>
    <row r="5" ht="18.95" customHeight="1" spans="1:19">
      <c r="A5" s="5"/>
      <c r="B5" s="5"/>
      <c r="C5" s="5" t="s">
        <v>437</v>
      </c>
      <c r="D5" s="5" t="s">
        <v>632</v>
      </c>
      <c r="E5" s="5"/>
      <c r="F5" s="5"/>
      <c r="G5" s="5"/>
      <c r="H5" s="5" t="s">
        <v>633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ht="31.05" customHeight="1" spans="1:19">
      <c r="A6" s="5"/>
      <c r="B6" s="5"/>
      <c r="C6" s="5"/>
      <c r="D6" s="5" t="s">
        <v>134</v>
      </c>
      <c r="E6" s="5" t="s">
        <v>634</v>
      </c>
      <c r="F6" s="5" t="s">
        <v>138</v>
      </c>
      <c r="G6" s="5" t="s">
        <v>635</v>
      </c>
      <c r="H6" s="5" t="s">
        <v>157</v>
      </c>
      <c r="I6" s="5" t="s">
        <v>158</v>
      </c>
      <c r="J6" s="5"/>
      <c r="K6" s="5" t="s">
        <v>440</v>
      </c>
      <c r="L6" s="5" t="s">
        <v>441</v>
      </c>
      <c r="M6" s="5" t="s">
        <v>442</v>
      </c>
      <c r="N6" s="5" t="s">
        <v>447</v>
      </c>
      <c r="O6" s="5" t="s">
        <v>443</v>
      </c>
      <c r="P6" s="5" t="s">
        <v>636</v>
      </c>
      <c r="Q6" s="5" t="s">
        <v>637</v>
      </c>
      <c r="R6" s="5" t="s">
        <v>638</v>
      </c>
      <c r="S6" s="5" t="s">
        <v>448</v>
      </c>
    </row>
    <row r="7" s="1" customFormat="1" ht="64" customHeight="1" spans="1:19">
      <c r="A7" s="6">
        <v>507001</v>
      </c>
      <c r="B7" s="6" t="s">
        <v>639</v>
      </c>
      <c r="C7" s="6">
        <v>4365.63</v>
      </c>
      <c r="D7" s="6">
        <v>4365.63</v>
      </c>
      <c r="E7" s="6"/>
      <c r="F7" s="6"/>
      <c r="G7" s="6"/>
      <c r="H7" s="6">
        <v>3546.13</v>
      </c>
      <c r="I7" s="6">
        <v>819.5</v>
      </c>
      <c r="J7" s="7" t="s">
        <v>640</v>
      </c>
      <c r="K7" s="8" t="s">
        <v>452</v>
      </c>
      <c r="L7" s="9" t="s">
        <v>641</v>
      </c>
      <c r="M7" s="10" t="s">
        <v>642</v>
      </c>
      <c r="N7" s="10" t="s">
        <v>643</v>
      </c>
      <c r="O7" s="10">
        <f>C7</f>
        <v>4365.63</v>
      </c>
      <c r="P7" s="10" t="s">
        <v>644</v>
      </c>
      <c r="Q7" s="11" t="s">
        <v>645</v>
      </c>
      <c r="R7" s="12" t="s">
        <v>646</v>
      </c>
      <c r="S7" s="10">
        <v>20</v>
      </c>
    </row>
    <row r="8" s="1" customFormat="1" ht="27" customHeight="1" spans="1:19">
      <c r="A8" s="13"/>
      <c r="B8" s="13"/>
      <c r="C8" s="13"/>
      <c r="D8" s="14"/>
      <c r="E8" s="13"/>
      <c r="F8" s="13"/>
      <c r="G8" s="13"/>
      <c r="H8" s="13"/>
      <c r="I8" s="13"/>
      <c r="J8" s="13"/>
      <c r="K8" s="15"/>
      <c r="L8" s="16" t="s">
        <v>647</v>
      </c>
      <c r="M8" s="17"/>
      <c r="N8" s="17"/>
      <c r="O8" s="17"/>
      <c r="P8" s="17"/>
      <c r="Q8" s="17"/>
      <c r="R8" s="18"/>
      <c r="S8" s="19"/>
    </row>
    <row r="9" s="1" customFormat="1" ht="36" customHeight="1" spans="1:19">
      <c r="A9" s="13"/>
      <c r="B9" s="13"/>
      <c r="C9" s="13"/>
      <c r="D9" s="14"/>
      <c r="E9" s="13"/>
      <c r="F9" s="13"/>
      <c r="G9" s="13"/>
      <c r="H9" s="13"/>
      <c r="I9" s="13"/>
      <c r="J9" s="13"/>
      <c r="K9" s="20"/>
      <c r="L9" s="16" t="s">
        <v>648</v>
      </c>
      <c r="M9" s="17"/>
      <c r="N9" s="17"/>
      <c r="O9" s="17"/>
      <c r="P9" s="17"/>
      <c r="Q9" s="17"/>
      <c r="R9" s="18"/>
      <c r="S9" s="19"/>
    </row>
    <row r="10" s="1" customFormat="1" ht="37" customHeight="1" spans="1:19">
      <c r="A10" s="13"/>
      <c r="B10" s="13"/>
      <c r="C10" s="13"/>
      <c r="D10" s="14"/>
      <c r="E10" s="13"/>
      <c r="F10" s="13"/>
      <c r="G10" s="13"/>
      <c r="H10" s="13"/>
      <c r="I10" s="13"/>
      <c r="J10" s="13"/>
      <c r="K10" s="21" t="s">
        <v>463</v>
      </c>
      <c r="L10" s="16" t="s">
        <v>649</v>
      </c>
      <c r="M10" s="22" t="s">
        <v>650</v>
      </c>
      <c r="N10" s="22" t="s">
        <v>651</v>
      </c>
      <c r="O10" s="22">
        <v>30</v>
      </c>
      <c r="P10" s="22" t="s">
        <v>652</v>
      </c>
      <c r="Q10" s="22" t="s">
        <v>653</v>
      </c>
      <c r="R10" s="23" t="s">
        <v>654</v>
      </c>
      <c r="S10" s="19">
        <v>3</v>
      </c>
    </row>
    <row r="11" s="1" customFormat="1" ht="37" customHeight="1" spans="1:19">
      <c r="A11" s="13"/>
      <c r="B11" s="13"/>
      <c r="C11" s="13"/>
      <c r="D11" s="14"/>
      <c r="E11" s="13"/>
      <c r="F11" s="13"/>
      <c r="G11" s="13"/>
      <c r="H11" s="13"/>
      <c r="I11" s="13"/>
      <c r="J11" s="13"/>
      <c r="K11" s="24"/>
      <c r="L11" s="16"/>
      <c r="M11" s="22" t="s">
        <v>655</v>
      </c>
      <c r="N11" s="22" t="s">
        <v>651</v>
      </c>
      <c r="O11" s="22">
        <v>180</v>
      </c>
      <c r="P11" s="22" t="s">
        <v>652</v>
      </c>
      <c r="Q11" s="22" t="s">
        <v>656</v>
      </c>
      <c r="R11" s="23" t="s">
        <v>657</v>
      </c>
      <c r="S11" s="19">
        <v>3</v>
      </c>
    </row>
    <row r="12" s="1" customFormat="1" ht="37" customHeight="1" spans="1:19">
      <c r="A12" s="13"/>
      <c r="B12" s="13"/>
      <c r="C12" s="13"/>
      <c r="D12" s="14"/>
      <c r="E12" s="13"/>
      <c r="F12" s="13"/>
      <c r="G12" s="13"/>
      <c r="H12" s="13"/>
      <c r="I12" s="13"/>
      <c r="J12" s="13"/>
      <c r="K12" s="24"/>
      <c r="L12" s="16"/>
      <c r="M12" s="22" t="s">
        <v>658</v>
      </c>
      <c r="N12" s="22" t="s">
        <v>470</v>
      </c>
      <c r="O12" s="22">
        <v>60</v>
      </c>
      <c r="P12" s="22" t="s">
        <v>659</v>
      </c>
      <c r="Q12" s="22" t="s">
        <v>660</v>
      </c>
      <c r="R12" s="23" t="s">
        <v>661</v>
      </c>
      <c r="S12" s="19">
        <v>3</v>
      </c>
    </row>
    <row r="13" s="1" customFormat="1" ht="37" customHeight="1" spans="1:19">
      <c r="A13" s="13"/>
      <c r="B13" s="13"/>
      <c r="C13" s="13"/>
      <c r="D13" s="14"/>
      <c r="E13" s="13"/>
      <c r="F13" s="13"/>
      <c r="G13" s="13"/>
      <c r="H13" s="13"/>
      <c r="I13" s="13"/>
      <c r="J13" s="13"/>
      <c r="K13" s="24"/>
      <c r="L13" s="16"/>
      <c r="M13" s="22" t="s">
        <v>662</v>
      </c>
      <c r="N13" s="22" t="s">
        <v>470</v>
      </c>
      <c r="O13" s="22" t="s">
        <v>466</v>
      </c>
      <c r="P13" s="22" t="s">
        <v>663</v>
      </c>
      <c r="Q13" s="22" t="s">
        <v>664</v>
      </c>
      <c r="R13" s="23" t="s">
        <v>654</v>
      </c>
      <c r="S13" s="19">
        <v>3</v>
      </c>
    </row>
    <row r="14" s="1" customFormat="1" ht="37" customHeight="1" spans="1:19">
      <c r="A14" s="13"/>
      <c r="B14" s="13"/>
      <c r="C14" s="13"/>
      <c r="D14" s="14"/>
      <c r="E14" s="13"/>
      <c r="F14" s="13"/>
      <c r="G14" s="13"/>
      <c r="H14" s="13"/>
      <c r="I14" s="13"/>
      <c r="J14" s="13"/>
      <c r="K14" s="24"/>
      <c r="L14" s="16"/>
      <c r="M14" s="22" t="s">
        <v>665</v>
      </c>
      <c r="N14" s="22" t="s">
        <v>470</v>
      </c>
      <c r="O14" s="22">
        <v>9</v>
      </c>
      <c r="P14" s="22" t="s">
        <v>666</v>
      </c>
      <c r="Q14" s="22" t="s">
        <v>667</v>
      </c>
      <c r="R14" s="23" t="s">
        <v>654</v>
      </c>
      <c r="S14" s="19">
        <v>3</v>
      </c>
    </row>
    <row r="15" s="1" customFormat="1" ht="45" customHeight="1" spans="1:19">
      <c r="A15" s="13"/>
      <c r="B15" s="13"/>
      <c r="C15" s="13"/>
      <c r="D15" s="14"/>
      <c r="E15" s="13"/>
      <c r="F15" s="13"/>
      <c r="G15" s="13"/>
      <c r="H15" s="13"/>
      <c r="I15" s="13"/>
      <c r="J15" s="13"/>
      <c r="K15" s="24"/>
      <c r="L15" s="16"/>
      <c r="M15" s="22" t="s">
        <v>668</v>
      </c>
      <c r="N15" s="22" t="s">
        <v>470</v>
      </c>
      <c r="O15" s="22">
        <v>260</v>
      </c>
      <c r="P15" s="22" t="s">
        <v>652</v>
      </c>
      <c r="Q15" s="22" t="s">
        <v>668</v>
      </c>
      <c r="R15" s="23" t="s">
        <v>654</v>
      </c>
      <c r="S15" s="19">
        <v>3</v>
      </c>
    </row>
    <row r="16" s="1" customFormat="1" ht="45" customHeight="1" spans="1:19">
      <c r="A16" s="13"/>
      <c r="B16" s="13"/>
      <c r="C16" s="13"/>
      <c r="D16" s="14"/>
      <c r="E16" s="13"/>
      <c r="F16" s="13"/>
      <c r="G16" s="13"/>
      <c r="H16" s="13"/>
      <c r="I16" s="13"/>
      <c r="J16" s="13"/>
      <c r="K16" s="24"/>
      <c r="L16" s="16"/>
      <c r="M16" s="22" t="s">
        <v>669</v>
      </c>
      <c r="N16" s="22" t="s">
        <v>470</v>
      </c>
      <c r="O16" s="22">
        <v>2100</v>
      </c>
      <c r="P16" s="22" t="s">
        <v>652</v>
      </c>
      <c r="Q16" s="22" t="s">
        <v>670</v>
      </c>
      <c r="R16" s="23" t="s">
        <v>654</v>
      </c>
      <c r="S16" s="19">
        <v>3</v>
      </c>
    </row>
    <row r="17" s="1" customFormat="1" ht="45" customHeight="1" spans="1:19">
      <c r="A17" s="13"/>
      <c r="B17" s="13"/>
      <c r="C17" s="13"/>
      <c r="D17" s="14"/>
      <c r="E17" s="13"/>
      <c r="F17" s="13"/>
      <c r="G17" s="13"/>
      <c r="H17" s="13"/>
      <c r="I17" s="13"/>
      <c r="J17" s="13"/>
      <c r="K17" s="24"/>
      <c r="L17" s="16"/>
      <c r="M17" s="22" t="s">
        <v>671</v>
      </c>
      <c r="N17" s="22" t="s">
        <v>470</v>
      </c>
      <c r="O17" s="22" t="s">
        <v>466</v>
      </c>
      <c r="P17" s="22" t="s">
        <v>659</v>
      </c>
      <c r="Q17" s="22" t="s">
        <v>672</v>
      </c>
      <c r="R17" s="23" t="s">
        <v>654</v>
      </c>
      <c r="S17" s="19">
        <v>3</v>
      </c>
    </row>
    <row r="18" s="1" customFormat="1" ht="54" customHeight="1" spans="1:19">
      <c r="A18" s="13"/>
      <c r="B18" s="13"/>
      <c r="C18" s="13"/>
      <c r="D18" s="14"/>
      <c r="E18" s="13"/>
      <c r="F18" s="13"/>
      <c r="G18" s="13"/>
      <c r="H18" s="13"/>
      <c r="I18" s="13"/>
      <c r="J18" s="13"/>
      <c r="K18" s="24"/>
      <c r="L18" s="16"/>
      <c r="M18" s="22" t="s">
        <v>673</v>
      </c>
      <c r="N18" s="22" t="s">
        <v>470</v>
      </c>
      <c r="O18" s="22">
        <v>5</v>
      </c>
      <c r="P18" s="22" t="s">
        <v>659</v>
      </c>
      <c r="Q18" s="22" t="s">
        <v>674</v>
      </c>
      <c r="R18" s="23" t="s">
        <v>661</v>
      </c>
      <c r="S18" s="19">
        <v>3</v>
      </c>
    </row>
    <row r="19" s="1" customFormat="1" ht="53" customHeight="1" spans="1:19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24"/>
      <c r="L19" s="16" t="s">
        <v>675</v>
      </c>
      <c r="M19" s="22" t="s">
        <v>676</v>
      </c>
      <c r="N19" s="22" t="s">
        <v>544</v>
      </c>
      <c r="O19" s="22" t="s">
        <v>534</v>
      </c>
      <c r="P19" s="22" t="s">
        <v>482</v>
      </c>
      <c r="Q19" s="22" t="s">
        <v>677</v>
      </c>
      <c r="R19" s="23" t="s">
        <v>678</v>
      </c>
      <c r="S19" s="25">
        <v>3</v>
      </c>
    </row>
    <row r="20" s="1" customFormat="1" ht="45" customHeight="1" spans="1:19">
      <c r="A20" s="13"/>
      <c r="B20" s="13"/>
      <c r="C20" s="13"/>
      <c r="D20" s="14"/>
      <c r="E20" s="13"/>
      <c r="F20" s="13"/>
      <c r="G20" s="13"/>
      <c r="H20" s="13"/>
      <c r="I20" s="13"/>
      <c r="J20" s="13"/>
      <c r="K20" s="24"/>
      <c r="L20" s="16"/>
      <c r="M20" s="22" t="s">
        <v>679</v>
      </c>
      <c r="N20" s="22" t="s">
        <v>544</v>
      </c>
      <c r="O20" s="22" t="s">
        <v>534</v>
      </c>
      <c r="P20" s="22" t="s">
        <v>482</v>
      </c>
      <c r="Q20" s="22" t="s">
        <v>680</v>
      </c>
      <c r="R20" s="23" t="s">
        <v>681</v>
      </c>
      <c r="S20" s="25">
        <v>3</v>
      </c>
    </row>
    <row r="21" s="1" customFormat="1" ht="45" customHeight="1" spans="1:19">
      <c r="A21" s="13"/>
      <c r="B21" s="13"/>
      <c r="C21" s="13"/>
      <c r="D21" s="14"/>
      <c r="E21" s="13"/>
      <c r="F21" s="13"/>
      <c r="G21" s="13"/>
      <c r="H21" s="13"/>
      <c r="I21" s="13"/>
      <c r="J21" s="13"/>
      <c r="K21" s="24"/>
      <c r="L21" s="16" t="s">
        <v>682</v>
      </c>
      <c r="M21" s="22" t="s">
        <v>683</v>
      </c>
      <c r="N21" s="22" t="s">
        <v>651</v>
      </c>
      <c r="O21" s="22" t="s">
        <v>480</v>
      </c>
      <c r="P21" s="22" t="s">
        <v>482</v>
      </c>
      <c r="Q21" s="22" t="s">
        <v>684</v>
      </c>
      <c r="R21" s="23" t="s">
        <v>685</v>
      </c>
      <c r="S21" s="25">
        <v>2</v>
      </c>
    </row>
    <row r="22" s="1" customFormat="1" ht="45" customHeight="1" spans="1:19">
      <c r="A22" s="13"/>
      <c r="B22" s="13"/>
      <c r="C22" s="13"/>
      <c r="D22" s="14"/>
      <c r="E22" s="13"/>
      <c r="F22" s="13"/>
      <c r="G22" s="13"/>
      <c r="H22" s="13"/>
      <c r="I22" s="13"/>
      <c r="J22" s="13"/>
      <c r="K22" s="24"/>
      <c r="L22" s="16"/>
      <c r="M22" s="22" t="s">
        <v>686</v>
      </c>
      <c r="N22" s="22" t="s">
        <v>643</v>
      </c>
      <c r="O22" s="22" t="s">
        <v>687</v>
      </c>
      <c r="P22" s="22" t="s">
        <v>688</v>
      </c>
      <c r="Q22" s="22" t="s">
        <v>689</v>
      </c>
      <c r="R22" s="23" t="s">
        <v>690</v>
      </c>
      <c r="S22" s="19">
        <v>5</v>
      </c>
    </row>
    <row r="23" s="1" customFormat="1" ht="60" customHeight="1" spans="1:19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21" t="s">
        <v>691</v>
      </c>
      <c r="L23" s="16" t="s">
        <v>692</v>
      </c>
      <c r="M23" s="17" t="s">
        <v>693</v>
      </c>
      <c r="N23" s="17" t="s">
        <v>643</v>
      </c>
      <c r="O23" s="17" t="s">
        <v>694</v>
      </c>
      <c r="P23" s="17" t="s">
        <v>695</v>
      </c>
      <c r="Q23" s="17" t="s">
        <v>696</v>
      </c>
      <c r="R23" s="18" t="s">
        <v>697</v>
      </c>
      <c r="S23" s="25">
        <v>5</v>
      </c>
    </row>
    <row r="24" s="1" customFormat="1" ht="39" customHeight="1" spans="1:19">
      <c r="A24" s="13"/>
      <c r="B24" s="13"/>
      <c r="C24" s="13"/>
      <c r="D24" s="14"/>
      <c r="E24" s="13"/>
      <c r="F24" s="13"/>
      <c r="G24" s="13"/>
      <c r="H24" s="13"/>
      <c r="I24" s="13"/>
      <c r="J24" s="13"/>
      <c r="K24" s="24"/>
      <c r="L24" s="16" t="s">
        <v>698</v>
      </c>
      <c r="M24" s="22" t="s">
        <v>699</v>
      </c>
      <c r="N24" s="22" t="s">
        <v>643</v>
      </c>
      <c r="O24" s="22" t="s">
        <v>700</v>
      </c>
      <c r="P24" s="22" t="s">
        <v>688</v>
      </c>
      <c r="Q24" s="22" t="s">
        <v>701</v>
      </c>
      <c r="R24" s="23" t="s">
        <v>702</v>
      </c>
      <c r="S24" s="19">
        <v>5</v>
      </c>
    </row>
    <row r="25" s="1" customFormat="1" ht="45" customHeight="1" spans="1:19">
      <c r="A25" s="13"/>
      <c r="B25" s="13"/>
      <c r="C25" s="13"/>
      <c r="D25" s="14"/>
      <c r="E25" s="13"/>
      <c r="F25" s="13"/>
      <c r="G25" s="13"/>
      <c r="H25" s="13"/>
      <c r="I25" s="13"/>
      <c r="J25" s="13"/>
      <c r="K25" s="24"/>
      <c r="L25" s="16"/>
      <c r="M25" s="22" t="s">
        <v>703</v>
      </c>
      <c r="N25" s="22" t="s">
        <v>544</v>
      </c>
      <c r="O25" s="22">
        <v>0</v>
      </c>
      <c r="P25" s="22" t="s">
        <v>704</v>
      </c>
      <c r="Q25" s="22" t="s">
        <v>705</v>
      </c>
      <c r="R25" s="23" t="s">
        <v>706</v>
      </c>
      <c r="S25" s="19">
        <v>5</v>
      </c>
    </row>
    <row r="26" s="1" customFormat="1" ht="45" customHeight="1" spans="1:19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24"/>
      <c r="L26" s="16"/>
      <c r="M26" s="22" t="s">
        <v>707</v>
      </c>
      <c r="N26" s="22" t="s">
        <v>544</v>
      </c>
      <c r="O26" s="22">
        <v>0</v>
      </c>
      <c r="P26" s="22" t="s">
        <v>704</v>
      </c>
      <c r="Q26" s="22" t="s">
        <v>707</v>
      </c>
      <c r="R26" s="23" t="s">
        <v>708</v>
      </c>
      <c r="S26" s="19">
        <v>5</v>
      </c>
    </row>
    <row r="27" s="1" customFormat="1" ht="15" customHeight="1" spans="1:19">
      <c r="A27" s="13"/>
      <c r="B27" s="13"/>
      <c r="C27" s="13"/>
      <c r="D27" s="14"/>
      <c r="E27" s="13"/>
      <c r="F27" s="13"/>
      <c r="G27" s="13"/>
      <c r="H27" s="13"/>
      <c r="I27" s="13"/>
      <c r="J27" s="13"/>
      <c r="K27" s="24"/>
      <c r="L27" s="16" t="s">
        <v>709</v>
      </c>
      <c r="M27" s="17"/>
      <c r="N27" s="17"/>
      <c r="O27" s="17"/>
      <c r="P27" s="17"/>
      <c r="Q27" s="17"/>
      <c r="R27" s="18"/>
      <c r="S27" s="19"/>
    </row>
    <row r="28" s="1" customFormat="1" ht="15" customHeight="1" spans="1:19">
      <c r="A28" s="13"/>
      <c r="B28" s="13"/>
      <c r="C28" s="13"/>
      <c r="D28" s="14"/>
      <c r="E28" s="13"/>
      <c r="F28" s="13"/>
      <c r="G28" s="13"/>
      <c r="H28" s="13"/>
      <c r="I28" s="13"/>
      <c r="J28" s="13"/>
      <c r="K28" s="24"/>
      <c r="L28" s="16" t="s">
        <v>710</v>
      </c>
      <c r="M28" s="17"/>
      <c r="N28" s="17"/>
      <c r="O28" s="17"/>
      <c r="P28" s="17"/>
      <c r="Q28" s="17"/>
      <c r="R28" s="18"/>
      <c r="S28" s="19"/>
    </row>
    <row r="29" s="1" customFormat="1" ht="38" customHeight="1" spans="1:19">
      <c r="A29" s="26"/>
      <c r="B29" s="26"/>
      <c r="C29" s="26"/>
      <c r="D29" s="27"/>
      <c r="E29" s="26"/>
      <c r="F29" s="26"/>
      <c r="G29" s="26"/>
      <c r="H29" s="26"/>
      <c r="I29" s="26"/>
      <c r="J29" s="26"/>
      <c r="K29" s="21" t="s">
        <v>512</v>
      </c>
      <c r="L29" s="16" t="s">
        <v>711</v>
      </c>
      <c r="M29" s="22" t="s">
        <v>712</v>
      </c>
      <c r="N29" s="22" t="s">
        <v>470</v>
      </c>
      <c r="O29" s="22" t="s">
        <v>480</v>
      </c>
      <c r="P29" s="22" t="s">
        <v>482</v>
      </c>
      <c r="Q29" s="22" t="s">
        <v>713</v>
      </c>
      <c r="R29" s="23" t="s">
        <v>714</v>
      </c>
      <c r="S29" s="19">
        <v>10</v>
      </c>
    </row>
    <row r="30" ht="16.35" customHeight="1" spans="1:19">
      <c r="A30" s="28" t="s">
        <v>275</v>
      </c>
      <c r="B30" s="28"/>
      <c r="C30" s="28"/>
      <c r="D30" s="28"/>
      <c r="E30" s="28"/>
      <c r="F30" s="28"/>
      <c r="G30" s="28"/>
      <c r="H30" s="28"/>
    </row>
  </sheetData>
  <mergeCells count="28">
    <mergeCell ref="A2:S2"/>
    <mergeCell ref="A3:S3"/>
    <mergeCell ref="C4:I4"/>
    <mergeCell ref="D5:G5"/>
    <mergeCell ref="H5:I5"/>
    <mergeCell ref="A30:H30"/>
    <mergeCell ref="A4:A6"/>
    <mergeCell ref="A7:A29"/>
    <mergeCell ref="B4:B6"/>
    <mergeCell ref="B7:B29"/>
    <mergeCell ref="C5:C6"/>
    <mergeCell ref="C7:C29"/>
    <mergeCell ref="D7:D29"/>
    <mergeCell ref="E7:E29"/>
    <mergeCell ref="F7:F29"/>
    <mergeCell ref="G7:G29"/>
    <mergeCell ref="H7:H29"/>
    <mergeCell ref="I7:I29"/>
    <mergeCell ref="J4:J6"/>
    <mergeCell ref="J7:J29"/>
    <mergeCell ref="K7:K9"/>
    <mergeCell ref="K10:K22"/>
    <mergeCell ref="K23:K28"/>
    <mergeCell ref="L10:L18"/>
    <mergeCell ref="L19:L20"/>
    <mergeCell ref="L21:L22"/>
    <mergeCell ref="L24:L26"/>
    <mergeCell ref="K4:S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E16" sqref="E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4" width="11" customWidth="1"/>
    <col min="5" max="5" width="12.375" customWidth="1"/>
    <col min="6" max="25" width="7.69166666666667" customWidth="1"/>
  </cols>
  <sheetData>
    <row r="1" ht="16.35" customHeight="1" spans="1:25">
      <c r="A1" s="2"/>
      <c r="X1" s="45" t="s">
        <v>128</v>
      </c>
      <c r="Y1" s="45"/>
    </row>
    <row r="2" ht="33.6" customHeight="1" spans="1:25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4" customHeight="1" spans="1:2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 t="s">
        <v>27</v>
      </c>
      <c r="Y3" s="48"/>
    </row>
    <row r="4" ht="22.4" customHeight="1" spans="1:25">
      <c r="A4" s="58" t="s">
        <v>129</v>
      </c>
      <c r="B4" s="98" t="s">
        <v>130</v>
      </c>
      <c r="C4" s="98" t="s">
        <v>131</v>
      </c>
      <c r="D4" s="98" t="s">
        <v>132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58" t="s">
        <v>124</v>
      </c>
      <c r="T4" s="58"/>
      <c r="U4" s="58"/>
      <c r="V4" s="58"/>
      <c r="W4" s="58"/>
      <c r="X4" s="58"/>
      <c r="Y4" s="58"/>
    </row>
    <row r="5" ht="29" customHeight="1" spans="1:25">
      <c r="A5" s="58"/>
      <c r="B5" s="98"/>
      <c r="C5" s="98"/>
      <c r="D5" s="98" t="s">
        <v>133</v>
      </c>
      <c r="E5" s="98" t="s">
        <v>134</v>
      </c>
      <c r="F5" s="98" t="s">
        <v>135</v>
      </c>
      <c r="G5" s="98" t="s">
        <v>136</v>
      </c>
      <c r="H5" s="98" t="s">
        <v>137</v>
      </c>
      <c r="I5" s="98" t="s">
        <v>138</v>
      </c>
      <c r="J5" s="98" t="s">
        <v>139</v>
      </c>
      <c r="K5" s="98"/>
      <c r="L5" s="98"/>
      <c r="M5" s="98"/>
      <c r="N5" s="98" t="s">
        <v>140</v>
      </c>
      <c r="O5" s="98" t="s">
        <v>141</v>
      </c>
      <c r="P5" s="98" t="s">
        <v>142</v>
      </c>
      <c r="Q5" s="98" t="s">
        <v>143</v>
      </c>
      <c r="R5" s="98" t="s">
        <v>144</v>
      </c>
      <c r="S5" s="58" t="s">
        <v>133</v>
      </c>
      <c r="T5" s="58" t="s">
        <v>134</v>
      </c>
      <c r="U5" s="58" t="s">
        <v>135</v>
      </c>
      <c r="V5" s="58" t="s">
        <v>136</v>
      </c>
      <c r="W5" s="58" t="s">
        <v>137</v>
      </c>
      <c r="X5" s="58" t="s">
        <v>138</v>
      </c>
      <c r="Y5" s="58" t="s">
        <v>145</v>
      </c>
    </row>
    <row r="6" ht="53" customHeight="1" spans="1:25">
      <c r="A6" s="58"/>
      <c r="B6" s="98"/>
      <c r="C6" s="98"/>
      <c r="D6" s="98"/>
      <c r="E6" s="98"/>
      <c r="F6" s="98"/>
      <c r="G6" s="98"/>
      <c r="H6" s="98"/>
      <c r="I6" s="98"/>
      <c r="J6" s="98" t="s">
        <v>146</v>
      </c>
      <c r="K6" s="98" t="s">
        <v>147</v>
      </c>
      <c r="L6" s="98" t="s">
        <v>148</v>
      </c>
      <c r="M6" s="98" t="s">
        <v>137</v>
      </c>
      <c r="N6" s="98"/>
      <c r="O6" s="98"/>
      <c r="P6" s="98"/>
      <c r="Q6" s="98"/>
      <c r="R6" s="98"/>
      <c r="S6" s="58"/>
      <c r="T6" s="58"/>
      <c r="U6" s="58"/>
      <c r="V6" s="58"/>
      <c r="W6" s="58"/>
      <c r="X6" s="58"/>
      <c r="Y6" s="58"/>
    </row>
    <row r="7" ht="44" customHeight="1" spans="1:25">
      <c r="A7" s="57"/>
      <c r="B7" s="99" t="s">
        <v>131</v>
      </c>
      <c r="C7" s="108">
        <v>4365.63</v>
      </c>
      <c r="D7" s="108">
        <v>4365.63</v>
      </c>
      <c r="E7" s="108">
        <v>4365.63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90"/>
      <c r="T7" s="90"/>
      <c r="U7" s="90"/>
      <c r="V7" s="90"/>
      <c r="W7" s="90"/>
      <c r="X7" s="90"/>
      <c r="Y7" s="90"/>
    </row>
    <row r="8" ht="36" customHeight="1" spans="1:25">
      <c r="A8" s="60" t="s">
        <v>149</v>
      </c>
      <c r="B8" s="101" t="s">
        <v>150</v>
      </c>
      <c r="C8" s="108">
        <v>4365.63</v>
      </c>
      <c r="D8" s="108">
        <v>4365.63</v>
      </c>
      <c r="E8" s="108">
        <v>4365.63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90"/>
      <c r="T8" s="90"/>
      <c r="U8" s="90"/>
      <c r="V8" s="90"/>
      <c r="W8" s="90"/>
      <c r="X8" s="90"/>
      <c r="Y8" s="90"/>
    </row>
    <row r="9" ht="38" customHeight="1" spans="1:25">
      <c r="A9" s="143" t="s">
        <v>151</v>
      </c>
      <c r="B9" s="112" t="s">
        <v>152</v>
      </c>
      <c r="C9" s="107">
        <v>4365.63</v>
      </c>
      <c r="D9" s="107">
        <v>4365.63</v>
      </c>
      <c r="E9" s="106">
        <v>4365.63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63"/>
      <c r="T9" s="63"/>
      <c r="U9" s="63"/>
      <c r="V9" s="63"/>
      <c r="W9" s="63"/>
      <c r="X9" s="63"/>
      <c r="Y9" s="63"/>
    </row>
    <row r="10" ht="16.35" customHeight="1" spans="1:25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16.35" customHeight="1" spans="1:25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"/>
      <c r="D1" s="139"/>
      <c r="K1" s="45" t="s">
        <v>153</v>
      </c>
    </row>
    <row r="2" ht="31.9" customHeight="1" spans="1:11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5" customHeight="1" spans="1:11">
      <c r="A3" s="140" t="s">
        <v>26</v>
      </c>
      <c r="B3" s="140"/>
      <c r="C3" s="140"/>
      <c r="D3" s="140"/>
      <c r="E3" s="140"/>
      <c r="F3" s="140"/>
      <c r="G3" s="140"/>
      <c r="H3" s="140"/>
      <c r="I3" s="140"/>
      <c r="J3" s="140"/>
      <c r="K3" s="48" t="s">
        <v>27</v>
      </c>
    </row>
    <row r="4" ht="27.6" customHeight="1" spans="1:11">
      <c r="A4" s="141" t="s">
        <v>154</v>
      </c>
      <c r="B4" s="141"/>
      <c r="C4" s="141"/>
      <c r="D4" s="141" t="s">
        <v>155</v>
      </c>
      <c r="E4" s="141" t="s">
        <v>156</v>
      </c>
      <c r="F4" s="141" t="s">
        <v>131</v>
      </c>
      <c r="G4" s="141" t="s">
        <v>157</v>
      </c>
      <c r="H4" s="141" t="s">
        <v>158</v>
      </c>
      <c r="I4" s="141" t="s">
        <v>159</v>
      </c>
      <c r="J4" s="141" t="s">
        <v>160</v>
      </c>
      <c r="K4" s="141" t="s">
        <v>161</v>
      </c>
    </row>
    <row r="5" ht="25.85" customHeight="1" spans="1:11">
      <c r="A5" s="141" t="s">
        <v>162</v>
      </c>
      <c r="B5" s="141" t="s">
        <v>163</v>
      </c>
      <c r="C5" s="141" t="s">
        <v>164</v>
      </c>
      <c r="D5" s="141"/>
      <c r="E5" s="141"/>
      <c r="F5" s="141"/>
      <c r="G5" s="141"/>
      <c r="H5" s="141"/>
      <c r="I5" s="141"/>
      <c r="J5" s="141"/>
      <c r="K5" s="141"/>
    </row>
    <row r="6" ht="22.8" customHeight="1" spans="1:11">
      <c r="A6" s="142"/>
      <c r="B6" s="142"/>
      <c r="C6" s="142"/>
      <c r="D6" s="69" t="s">
        <v>131</v>
      </c>
      <c r="E6" s="69"/>
      <c r="F6" s="70">
        <f>F7</f>
        <v>4365.634896</v>
      </c>
      <c r="G6" s="70">
        <f>G7</f>
        <v>3546.13</v>
      </c>
      <c r="H6" s="70">
        <f>H7</f>
        <v>819.5</v>
      </c>
      <c r="I6" s="70"/>
      <c r="J6" s="69"/>
      <c r="K6" s="69"/>
    </row>
    <row r="7" ht="22.8" customHeight="1" spans="1:11">
      <c r="A7" s="142"/>
      <c r="B7" s="142"/>
      <c r="C7" s="142"/>
      <c r="D7" s="134" t="s">
        <v>149</v>
      </c>
      <c r="E7" s="134" t="s">
        <v>150</v>
      </c>
      <c r="F7" s="135">
        <f>F8</f>
        <v>4365.634896</v>
      </c>
      <c r="G7" s="135">
        <f>G8</f>
        <v>3546.13</v>
      </c>
      <c r="H7" s="70">
        <f>H8</f>
        <v>819.5</v>
      </c>
      <c r="I7" s="70"/>
      <c r="J7" s="133"/>
      <c r="K7" s="133"/>
    </row>
    <row r="8" ht="22.8" customHeight="1" spans="1:11">
      <c r="A8" s="142"/>
      <c r="B8" s="142"/>
      <c r="C8" s="142"/>
      <c r="D8" s="134" t="s">
        <v>151</v>
      </c>
      <c r="E8" s="134" t="s">
        <v>165</v>
      </c>
      <c r="F8" s="135">
        <f>F9+F14+F17+F21</f>
        <v>4365.634896</v>
      </c>
      <c r="G8" s="135">
        <f>G9+G14+G17+G21</f>
        <v>3546.13</v>
      </c>
      <c r="H8" s="70">
        <f>H17</f>
        <v>819.5</v>
      </c>
      <c r="I8" s="70"/>
      <c r="J8" s="133"/>
      <c r="K8" s="133"/>
    </row>
    <row r="9" ht="20.7" customHeight="1" spans="1:11">
      <c r="A9" s="136" t="s">
        <v>166</v>
      </c>
      <c r="B9" s="69"/>
      <c r="C9" s="69"/>
      <c r="D9" s="134" t="s">
        <v>167</v>
      </c>
      <c r="E9" s="133" t="s">
        <v>168</v>
      </c>
      <c r="F9" s="135">
        <f>F10+F12</f>
        <v>396.334896</v>
      </c>
      <c r="G9" s="135">
        <f>G10+G12</f>
        <v>396.33</v>
      </c>
      <c r="H9" s="70"/>
      <c r="I9" s="70"/>
      <c r="J9" s="133"/>
      <c r="K9" s="133"/>
    </row>
    <row r="10" ht="25" customHeight="1" spans="1:11">
      <c r="A10" s="136" t="s">
        <v>166</v>
      </c>
      <c r="B10" s="136" t="s">
        <v>169</v>
      </c>
      <c r="C10" s="69"/>
      <c r="D10" s="72" t="s">
        <v>170</v>
      </c>
      <c r="E10" s="137" t="s">
        <v>171</v>
      </c>
      <c r="F10" s="138">
        <v>352.164896</v>
      </c>
      <c r="G10" s="70">
        <v>352.16</v>
      </c>
      <c r="H10" s="70"/>
      <c r="I10" s="70"/>
      <c r="J10" s="137"/>
      <c r="K10" s="137"/>
    </row>
    <row r="11" ht="28.45" customHeight="1" spans="1:11">
      <c r="A11" s="136" t="s">
        <v>166</v>
      </c>
      <c r="B11" s="136" t="s">
        <v>169</v>
      </c>
      <c r="C11" s="136" t="s">
        <v>169</v>
      </c>
      <c r="D11" s="72" t="s">
        <v>172</v>
      </c>
      <c r="E11" s="137" t="s">
        <v>173</v>
      </c>
      <c r="F11" s="138">
        <v>352.16</v>
      </c>
      <c r="G11" s="138">
        <v>352.16</v>
      </c>
      <c r="H11" s="138"/>
      <c r="I11" s="138"/>
      <c r="J11" s="137"/>
      <c r="K11" s="137"/>
    </row>
    <row r="12" ht="25" customHeight="1" spans="1:11">
      <c r="A12" s="136" t="s">
        <v>166</v>
      </c>
      <c r="B12" s="136" t="s">
        <v>174</v>
      </c>
      <c r="C12" s="69"/>
      <c r="D12" s="72" t="s">
        <v>175</v>
      </c>
      <c r="E12" s="137" t="s">
        <v>176</v>
      </c>
      <c r="F12" s="138">
        <v>44.17</v>
      </c>
      <c r="G12" s="70">
        <v>44.17</v>
      </c>
      <c r="H12" s="70"/>
      <c r="I12" s="70"/>
      <c r="J12" s="137"/>
      <c r="K12" s="137"/>
    </row>
    <row r="13" ht="28.45" customHeight="1" spans="1:11">
      <c r="A13" s="136" t="s">
        <v>166</v>
      </c>
      <c r="B13" s="136" t="s">
        <v>174</v>
      </c>
      <c r="C13" s="136" t="s">
        <v>174</v>
      </c>
      <c r="D13" s="72" t="s">
        <v>177</v>
      </c>
      <c r="E13" s="137" t="s">
        <v>178</v>
      </c>
      <c r="F13" s="138">
        <v>44.17</v>
      </c>
      <c r="G13" s="138">
        <v>44.17</v>
      </c>
      <c r="H13" s="138"/>
      <c r="I13" s="138"/>
      <c r="J13" s="137"/>
      <c r="K13" s="137"/>
    </row>
    <row r="14" ht="20.7" customHeight="1" spans="1:11">
      <c r="A14" s="136" t="s">
        <v>179</v>
      </c>
      <c r="B14" s="69"/>
      <c r="C14" s="69"/>
      <c r="D14" s="134" t="s">
        <v>180</v>
      </c>
      <c r="E14" s="133" t="s">
        <v>181</v>
      </c>
      <c r="F14" s="135">
        <v>148.88</v>
      </c>
      <c r="G14" s="70">
        <v>148.88</v>
      </c>
      <c r="H14" s="70"/>
      <c r="I14" s="70"/>
      <c r="J14" s="133"/>
      <c r="K14" s="133"/>
    </row>
    <row r="15" ht="25" customHeight="1" spans="1:11">
      <c r="A15" s="136" t="s">
        <v>179</v>
      </c>
      <c r="B15" s="136" t="s">
        <v>182</v>
      </c>
      <c r="C15" s="69"/>
      <c r="D15" s="72" t="s">
        <v>183</v>
      </c>
      <c r="E15" s="137" t="s">
        <v>184</v>
      </c>
      <c r="F15" s="138">
        <v>148.88</v>
      </c>
      <c r="G15" s="70">
        <v>148.88</v>
      </c>
      <c r="H15" s="70"/>
      <c r="I15" s="70"/>
      <c r="J15" s="137"/>
      <c r="K15" s="137"/>
    </row>
    <row r="16" ht="28.45" customHeight="1" spans="1:11">
      <c r="A16" s="136" t="s">
        <v>179</v>
      </c>
      <c r="B16" s="136" t="s">
        <v>182</v>
      </c>
      <c r="C16" s="136" t="s">
        <v>185</v>
      </c>
      <c r="D16" s="72" t="s">
        <v>186</v>
      </c>
      <c r="E16" s="137" t="s">
        <v>187</v>
      </c>
      <c r="F16" s="138">
        <v>148.88</v>
      </c>
      <c r="G16" s="138">
        <v>148.88</v>
      </c>
      <c r="H16" s="138"/>
      <c r="I16" s="138"/>
      <c r="J16" s="137"/>
      <c r="K16" s="137"/>
    </row>
    <row r="17" ht="20.7" customHeight="1" spans="1:11">
      <c r="A17" s="136" t="s">
        <v>188</v>
      </c>
      <c r="B17" s="69"/>
      <c r="C17" s="69"/>
      <c r="D17" s="134" t="s">
        <v>189</v>
      </c>
      <c r="E17" s="133" t="s">
        <v>190</v>
      </c>
      <c r="F17" s="135">
        <f>F18</f>
        <v>3556.8</v>
      </c>
      <c r="G17" s="70">
        <f>G18</f>
        <v>2737.3</v>
      </c>
      <c r="H17" s="70">
        <f>H18</f>
        <v>819.5</v>
      </c>
      <c r="I17" s="70"/>
      <c r="J17" s="133"/>
      <c r="K17" s="133"/>
    </row>
    <row r="18" ht="25" customHeight="1" spans="1:11">
      <c r="A18" s="136" t="s">
        <v>188</v>
      </c>
      <c r="B18" s="136" t="s">
        <v>185</v>
      </c>
      <c r="C18" s="69"/>
      <c r="D18" s="72" t="s">
        <v>191</v>
      </c>
      <c r="E18" s="137" t="s">
        <v>192</v>
      </c>
      <c r="F18" s="138">
        <f>F19+F20</f>
        <v>3556.8</v>
      </c>
      <c r="G18" s="70">
        <f>G19</f>
        <v>2737.3</v>
      </c>
      <c r="H18" s="70">
        <f>H20</f>
        <v>819.5</v>
      </c>
      <c r="I18" s="70"/>
      <c r="J18" s="137"/>
      <c r="K18" s="137"/>
    </row>
    <row r="19" ht="28.45" customHeight="1" spans="1:11">
      <c r="A19" s="136" t="s">
        <v>188</v>
      </c>
      <c r="B19" s="136" t="s">
        <v>185</v>
      </c>
      <c r="C19" s="136" t="s">
        <v>185</v>
      </c>
      <c r="D19" s="72" t="s">
        <v>193</v>
      </c>
      <c r="E19" s="137" t="s">
        <v>194</v>
      </c>
      <c r="F19" s="138">
        <v>2737.3</v>
      </c>
      <c r="G19" s="138">
        <f>F19</f>
        <v>2737.3</v>
      </c>
      <c r="H19" s="138"/>
      <c r="I19" s="138"/>
      <c r="J19" s="137"/>
      <c r="K19" s="137"/>
    </row>
    <row r="20" ht="28.45" customHeight="1" spans="1:11">
      <c r="A20" s="136" t="s">
        <v>188</v>
      </c>
      <c r="B20" s="136" t="s">
        <v>185</v>
      </c>
      <c r="C20" s="136" t="s">
        <v>195</v>
      </c>
      <c r="D20" s="72" t="s">
        <v>196</v>
      </c>
      <c r="E20" s="137" t="s">
        <v>197</v>
      </c>
      <c r="F20" s="138">
        <v>819.5</v>
      </c>
      <c r="G20" s="138"/>
      <c r="H20" s="138">
        <v>819.5</v>
      </c>
      <c r="I20" s="138"/>
      <c r="J20" s="137"/>
      <c r="K20" s="137"/>
    </row>
    <row r="21" ht="20.7" customHeight="1" spans="1:11">
      <c r="A21" s="136" t="s">
        <v>198</v>
      </c>
      <c r="B21" s="69"/>
      <c r="C21" s="69"/>
      <c r="D21" s="134" t="s">
        <v>199</v>
      </c>
      <c r="E21" s="133" t="s">
        <v>200</v>
      </c>
      <c r="F21" s="135">
        <v>263.62</v>
      </c>
      <c r="G21" s="70">
        <v>263.62</v>
      </c>
      <c r="H21" s="70"/>
      <c r="I21" s="70"/>
      <c r="J21" s="133"/>
      <c r="K21" s="133"/>
    </row>
    <row r="22" ht="25" customHeight="1" spans="1:11">
      <c r="A22" s="136" t="s">
        <v>198</v>
      </c>
      <c r="B22" s="136" t="s">
        <v>195</v>
      </c>
      <c r="C22" s="69"/>
      <c r="D22" s="72" t="s">
        <v>201</v>
      </c>
      <c r="E22" s="137" t="s">
        <v>202</v>
      </c>
      <c r="F22" s="138">
        <v>263.62</v>
      </c>
      <c r="G22" s="70">
        <v>263.62</v>
      </c>
      <c r="H22" s="70"/>
      <c r="I22" s="70"/>
      <c r="J22" s="137"/>
      <c r="K22" s="137"/>
    </row>
    <row r="23" ht="28.45" customHeight="1" spans="1:11">
      <c r="A23" s="136" t="s">
        <v>198</v>
      </c>
      <c r="B23" s="136" t="s">
        <v>195</v>
      </c>
      <c r="C23" s="136" t="s">
        <v>185</v>
      </c>
      <c r="D23" s="72" t="s">
        <v>203</v>
      </c>
      <c r="E23" s="137" t="s">
        <v>204</v>
      </c>
      <c r="F23" s="138">
        <v>263.62</v>
      </c>
      <c r="G23" s="138">
        <v>263.62</v>
      </c>
      <c r="H23" s="138"/>
      <c r="I23" s="138"/>
      <c r="J23" s="137"/>
      <c r="K23" s="13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workbookViewId="0">
      <selection activeCell="G12" sqref="G12:O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10.875" customWidth="1"/>
    <col min="8" max="8" width="13.3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45" t="s">
        <v>205</v>
      </c>
      <c r="T1" s="45"/>
    </row>
    <row r="2" ht="42.25" customHeight="1" spans="1:20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8" customHeight="1" spans="1:20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27</v>
      </c>
      <c r="T3" s="48"/>
    </row>
    <row r="4" ht="19.8" customHeight="1" spans="1:20">
      <c r="A4" s="58" t="s">
        <v>154</v>
      </c>
      <c r="B4" s="58"/>
      <c r="C4" s="58"/>
      <c r="D4" s="58" t="s">
        <v>206</v>
      </c>
      <c r="E4" s="58" t="s">
        <v>207</v>
      </c>
      <c r="F4" s="58" t="s">
        <v>208</v>
      </c>
      <c r="G4" s="58" t="s">
        <v>209</v>
      </c>
      <c r="H4" s="58" t="s">
        <v>210</v>
      </c>
      <c r="I4" s="58" t="s">
        <v>211</v>
      </c>
      <c r="J4" s="58" t="s">
        <v>212</v>
      </c>
      <c r="K4" s="58" t="s">
        <v>213</v>
      </c>
      <c r="L4" s="58" t="s">
        <v>214</v>
      </c>
      <c r="M4" s="58" t="s">
        <v>215</v>
      </c>
      <c r="N4" s="58" t="s">
        <v>216</v>
      </c>
      <c r="O4" s="58" t="s">
        <v>217</v>
      </c>
      <c r="P4" s="58" t="s">
        <v>218</v>
      </c>
      <c r="Q4" s="58" t="s">
        <v>219</v>
      </c>
      <c r="R4" s="58" t="s">
        <v>220</v>
      </c>
      <c r="S4" s="58" t="s">
        <v>221</v>
      </c>
      <c r="T4" s="58" t="s">
        <v>222</v>
      </c>
    </row>
    <row r="5" ht="20.7" customHeight="1" spans="1:20">
      <c r="A5" s="58" t="s">
        <v>162</v>
      </c>
      <c r="B5" s="58" t="s">
        <v>163</v>
      </c>
      <c r="C5" s="58" t="s">
        <v>164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9"/>
      <c r="B6" s="69"/>
      <c r="C6" s="69"/>
      <c r="D6" s="69"/>
      <c r="E6" s="69" t="s">
        <v>131</v>
      </c>
      <c r="F6" s="70">
        <f>F7</f>
        <v>4365.63</v>
      </c>
      <c r="G6" s="70">
        <f>G7</f>
        <v>3179.26</v>
      </c>
      <c r="H6" s="70">
        <f>H7</f>
        <v>1179.6</v>
      </c>
      <c r="I6" s="70"/>
      <c r="J6" s="70"/>
      <c r="K6" s="70"/>
      <c r="L6" s="70"/>
      <c r="M6" s="70"/>
      <c r="N6" s="70"/>
      <c r="O6" s="70">
        <v>6.77</v>
      </c>
      <c r="P6" s="70"/>
      <c r="Q6" s="70"/>
      <c r="R6" s="70"/>
      <c r="S6" s="70"/>
      <c r="T6" s="70"/>
    </row>
    <row r="7" ht="22.8" customHeight="1" spans="1:20">
      <c r="A7" s="69"/>
      <c r="B7" s="69"/>
      <c r="C7" s="69"/>
      <c r="D7" s="71" t="s">
        <v>149</v>
      </c>
      <c r="E7" s="71" t="s">
        <v>150</v>
      </c>
      <c r="F7" s="70">
        <f>F8</f>
        <v>4365.63</v>
      </c>
      <c r="G7" s="70">
        <f>G8</f>
        <v>3179.26</v>
      </c>
      <c r="H7" s="70">
        <f>H8</f>
        <v>1179.6</v>
      </c>
      <c r="I7" s="70"/>
      <c r="J7" s="70"/>
      <c r="K7" s="70"/>
      <c r="L7" s="70"/>
      <c r="M7" s="70"/>
      <c r="N7" s="70"/>
      <c r="O7" s="70">
        <v>6.77</v>
      </c>
      <c r="P7" s="70"/>
      <c r="Q7" s="70"/>
      <c r="R7" s="70"/>
      <c r="S7" s="70"/>
      <c r="T7" s="70"/>
    </row>
    <row r="8" ht="22.8" customHeight="1" spans="1:20">
      <c r="A8" s="133"/>
      <c r="B8" s="133"/>
      <c r="C8" s="133"/>
      <c r="D8" s="134" t="s">
        <v>151</v>
      </c>
      <c r="E8" s="134" t="s">
        <v>152</v>
      </c>
      <c r="F8" s="135">
        <f>SUM(F9:F14)</f>
        <v>4365.63</v>
      </c>
      <c r="G8" s="70">
        <f>G9+G10+G11+G12+G14</f>
        <v>3179.26</v>
      </c>
      <c r="H8" s="70">
        <f>SUM(H9:H14)</f>
        <v>1179.6</v>
      </c>
      <c r="I8" s="70"/>
      <c r="J8" s="70"/>
      <c r="K8" s="70"/>
      <c r="L8" s="70"/>
      <c r="M8" s="70"/>
      <c r="N8" s="70"/>
      <c r="O8" s="70">
        <v>6.77</v>
      </c>
      <c r="P8" s="70"/>
      <c r="Q8" s="70"/>
      <c r="R8" s="70"/>
      <c r="S8" s="70"/>
      <c r="T8" s="70"/>
    </row>
    <row r="9" ht="31" customHeight="1" spans="1:20">
      <c r="A9" s="136" t="s">
        <v>166</v>
      </c>
      <c r="B9" s="136" t="s">
        <v>169</v>
      </c>
      <c r="C9" s="136" t="s">
        <v>169</v>
      </c>
      <c r="D9" s="72" t="s">
        <v>223</v>
      </c>
      <c r="E9" s="137" t="s">
        <v>224</v>
      </c>
      <c r="F9" s="138">
        <v>352.16</v>
      </c>
      <c r="G9" s="138">
        <v>352.16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ht="31" customHeight="1" spans="1:20">
      <c r="A10" s="136" t="s">
        <v>166</v>
      </c>
      <c r="B10" s="136" t="s">
        <v>174</v>
      </c>
      <c r="C10" s="136" t="s">
        <v>174</v>
      </c>
      <c r="D10" s="72" t="s">
        <v>223</v>
      </c>
      <c r="E10" s="137" t="s">
        <v>225</v>
      </c>
      <c r="F10" s="138">
        <v>44.17</v>
      </c>
      <c r="G10" s="138">
        <v>44.17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ht="31" customHeight="1" spans="1:20">
      <c r="A11" s="136" t="s">
        <v>179</v>
      </c>
      <c r="B11" s="136" t="s">
        <v>182</v>
      </c>
      <c r="C11" s="136" t="s">
        <v>185</v>
      </c>
      <c r="D11" s="72" t="s">
        <v>223</v>
      </c>
      <c r="E11" s="137" t="s">
        <v>226</v>
      </c>
      <c r="F11" s="138">
        <v>148.88</v>
      </c>
      <c r="G11" s="138">
        <v>148.88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ht="31" customHeight="1" spans="1:20">
      <c r="A12" s="136" t="s">
        <v>188</v>
      </c>
      <c r="B12" s="136" t="s">
        <v>185</v>
      </c>
      <c r="C12" s="136" t="s">
        <v>185</v>
      </c>
      <c r="D12" s="72" t="s">
        <v>223</v>
      </c>
      <c r="E12" s="137" t="s">
        <v>227</v>
      </c>
      <c r="F12" s="138">
        <v>2737.3</v>
      </c>
      <c r="G12" s="138">
        <v>2370.43</v>
      </c>
      <c r="H12" s="138">
        <v>360.1</v>
      </c>
      <c r="I12" s="138"/>
      <c r="J12" s="138"/>
      <c r="K12" s="138"/>
      <c r="L12" s="138"/>
      <c r="M12" s="138"/>
      <c r="N12" s="138"/>
      <c r="O12" s="138">
        <v>6.77</v>
      </c>
      <c r="P12" s="138"/>
      <c r="Q12" s="138"/>
      <c r="R12" s="138"/>
      <c r="S12" s="138"/>
      <c r="T12" s="138"/>
    </row>
    <row r="13" ht="31" customHeight="1" spans="1:20">
      <c r="A13" s="136" t="s">
        <v>188</v>
      </c>
      <c r="B13" s="136" t="s">
        <v>185</v>
      </c>
      <c r="C13" s="136" t="s">
        <v>195</v>
      </c>
      <c r="D13" s="72" t="s">
        <v>223</v>
      </c>
      <c r="E13" s="137" t="s">
        <v>228</v>
      </c>
      <c r="F13" s="138">
        <v>819.5</v>
      </c>
      <c r="G13" s="138"/>
      <c r="H13" s="138">
        <v>819.5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ht="31" customHeight="1" spans="1:20">
      <c r="A14" s="136" t="s">
        <v>198</v>
      </c>
      <c r="B14" s="136" t="s">
        <v>195</v>
      </c>
      <c r="C14" s="136" t="s">
        <v>185</v>
      </c>
      <c r="D14" s="72" t="s">
        <v>223</v>
      </c>
      <c r="E14" s="137" t="s">
        <v>229</v>
      </c>
      <c r="F14" s="138">
        <v>263.62</v>
      </c>
      <c r="G14" s="138">
        <v>263.62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workbookViewId="0">
      <selection activeCell="H20" sqref="H20"/>
    </sheetView>
  </sheetViews>
  <sheetFormatPr defaultColWidth="10" defaultRowHeight="12"/>
  <cols>
    <col min="1" max="2" width="4.06666666666667" style="114" customWidth="1"/>
    <col min="3" max="3" width="4.20833333333333" style="114" customWidth="1"/>
    <col min="4" max="4" width="7.625" style="114" customWidth="1"/>
    <col min="5" max="5" width="15.875" style="114" customWidth="1"/>
    <col min="6" max="6" width="8.95" style="114" customWidth="1"/>
    <col min="7" max="8" width="14" style="114" customWidth="1"/>
    <col min="9" max="16" width="7.18333333333333" style="114" customWidth="1"/>
    <col min="17" max="17" width="5.83333333333333" style="114" customWidth="1"/>
    <col min="18" max="21" width="7.18333333333333" style="114" customWidth="1"/>
    <col min="22" max="22" width="9.76666666666667" style="114" customWidth="1"/>
    <col min="23" max="16384" width="10" style="114"/>
  </cols>
  <sheetData>
    <row r="1" ht="16.35" customHeight="1" spans="1:21">
      <c r="A1" s="116"/>
      <c r="T1" s="117" t="s">
        <v>230</v>
      </c>
      <c r="U1" s="117"/>
    </row>
    <row r="2" ht="37.05" customHeight="1" spans="1:21">
      <c r="A2" s="118" t="s">
        <v>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ht="22.4" customHeight="1" spans="1:21">
      <c r="A3" s="119" t="s">
        <v>26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 t="s">
        <v>27</v>
      </c>
      <c r="U3" s="120"/>
    </row>
    <row r="4" ht="22.4" customHeight="1" spans="1:21">
      <c r="A4" s="121" t="s">
        <v>154</v>
      </c>
      <c r="B4" s="121"/>
      <c r="C4" s="121"/>
      <c r="D4" s="121" t="s">
        <v>206</v>
      </c>
      <c r="E4" s="121" t="s">
        <v>207</v>
      </c>
      <c r="F4" s="121" t="s">
        <v>231</v>
      </c>
      <c r="G4" s="121" t="s">
        <v>157</v>
      </c>
      <c r="H4" s="121"/>
      <c r="I4" s="121"/>
      <c r="J4" s="121"/>
      <c r="K4" s="121" t="s">
        <v>158</v>
      </c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ht="71" customHeight="1" spans="1:21">
      <c r="A5" s="121" t="s">
        <v>162</v>
      </c>
      <c r="B5" s="121" t="s">
        <v>163</v>
      </c>
      <c r="C5" s="121" t="s">
        <v>164</v>
      </c>
      <c r="D5" s="121"/>
      <c r="E5" s="121"/>
      <c r="F5" s="121"/>
      <c r="G5" s="121" t="s">
        <v>131</v>
      </c>
      <c r="H5" s="121" t="s">
        <v>232</v>
      </c>
      <c r="I5" s="121" t="s">
        <v>233</v>
      </c>
      <c r="J5" s="121" t="s">
        <v>217</v>
      </c>
      <c r="K5" s="121" t="s">
        <v>131</v>
      </c>
      <c r="L5" s="121" t="s">
        <v>234</v>
      </c>
      <c r="M5" s="121" t="s">
        <v>235</v>
      </c>
      <c r="N5" s="121" t="s">
        <v>236</v>
      </c>
      <c r="O5" s="121" t="s">
        <v>219</v>
      </c>
      <c r="P5" s="121" t="s">
        <v>237</v>
      </c>
      <c r="Q5" s="121" t="s">
        <v>238</v>
      </c>
      <c r="R5" s="121" t="s">
        <v>239</v>
      </c>
      <c r="S5" s="121" t="s">
        <v>215</v>
      </c>
      <c r="T5" s="121" t="s">
        <v>218</v>
      </c>
      <c r="U5" s="121" t="s">
        <v>222</v>
      </c>
    </row>
    <row r="6" ht="22.8" customHeight="1" spans="1:21">
      <c r="A6" s="122"/>
      <c r="B6" s="122"/>
      <c r="C6" s="122"/>
      <c r="D6" s="122"/>
      <c r="E6" s="122" t="s">
        <v>131</v>
      </c>
      <c r="F6" s="123">
        <f>G6+K6</f>
        <v>4365.63</v>
      </c>
      <c r="G6" s="123">
        <f>H6+I6+J6</f>
        <v>3546.13</v>
      </c>
      <c r="H6" s="123">
        <f>H7</f>
        <v>3179.26</v>
      </c>
      <c r="I6" s="123">
        <v>360.1</v>
      </c>
      <c r="J6" s="123">
        <v>6.77</v>
      </c>
      <c r="K6" s="123">
        <f>SUM(L6:U6)</f>
        <v>819.5</v>
      </c>
      <c r="L6" s="123"/>
      <c r="M6" s="123">
        <f>M7</f>
        <v>819.5</v>
      </c>
      <c r="N6" s="123"/>
      <c r="O6" s="123"/>
      <c r="P6" s="123"/>
      <c r="Q6" s="123"/>
      <c r="R6" s="123"/>
      <c r="S6" s="123"/>
      <c r="T6" s="123"/>
      <c r="U6" s="123"/>
    </row>
    <row r="7" ht="22.8" customHeight="1" spans="1:21">
      <c r="A7" s="122"/>
      <c r="B7" s="122"/>
      <c r="C7" s="122"/>
      <c r="D7" s="124" t="s">
        <v>149</v>
      </c>
      <c r="E7" s="124" t="s">
        <v>150</v>
      </c>
      <c r="F7" s="125">
        <f>F8</f>
        <v>4365.63</v>
      </c>
      <c r="G7" s="125">
        <f>G8</f>
        <v>3546.13</v>
      </c>
      <c r="H7" s="125">
        <f>H8</f>
        <v>3179.26</v>
      </c>
      <c r="I7" s="123">
        <v>360.1</v>
      </c>
      <c r="J7" s="123">
        <v>6.77</v>
      </c>
      <c r="K7" s="123">
        <f>SUM(L7:U7)</f>
        <v>819.5</v>
      </c>
      <c r="L7" s="123">
        <v>0</v>
      </c>
      <c r="M7" s="123">
        <f>M8</f>
        <v>819.5</v>
      </c>
      <c r="N7" s="123"/>
      <c r="O7" s="123"/>
      <c r="P7" s="123"/>
      <c r="Q7" s="123"/>
      <c r="R7" s="123"/>
      <c r="S7" s="123"/>
      <c r="T7" s="123"/>
      <c r="U7" s="123"/>
    </row>
    <row r="8" ht="22.8" customHeight="1" spans="1:21">
      <c r="A8" s="126"/>
      <c r="B8" s="126"/>
      <c r="C8" s="126"/>
      <c r="D8" s="127" t="s">
        <v>151</v>
      </c>
      <c r="E8" s="127" t="s">
        <v>152</v>
      </c>
      <c r="F8" s="125">
        <f>SUM(F9:F14)</f>
        <v>4365.63</v>
      </c>
      <c r="G8" s="125">
        <f>SUM(G9:G14)</f>
        <v>3546.13</v>
      </c>
      <c r="H8" s="125">
        <f>SUM(H9:H14)</f>
        <v>3179.26</v>
      </c>
      <c r="I8" s="123">
        <v>360.1</v>
      </c>
      <c r="J8" s="123">
        <v>6.77</v>
      </c>
      <c r="K8" s="123">
        <f>SUM(L8:U8)</f>
        <v>819.5</v>
      </c>
      <c r="L8" s="123">
        <v>0</v>
      </c>
      <c r="M8" s="123">
        <f>SUM(M9:M14)</f>
        <v>819.5</v>
      </c>
      <c r="N8" s="123"/>
      <c r="O8" s="123"/>
      <c r="P8" s="123"/>
      <c r="Q8" s="123"/>
      <c r="R8" s="123"/>
      <c r="S8" s="123"/>
      <c r="T8" s="123"/>
      <c r="U8" s="123"/>
    </row>
    <row r="9" ht="39" customHeight="1" spans="1:21">
      <c r="A9" s="128" t="s">
        <v>166</v>
      </c>
      <c r="B9" s="128" t="s">
        <v>169</v>
      </c>
      <c r="C9" s="128" t="s">
        <v>169</v>
      </c>
      <c r="D9" s="129" t="s">
        <v>223</v>
      </c>
      <c r="E9" s="130" t="s">
        <v>224</v>
      </c>
      <c r="F9" s="131">
        <v>352.16</v>
      </c>
      <c r="G9" s="131">
        <f t="shared" ref="G9:G14" si="0">SUM(H9:J9)</f>
        <v>352.16</v>
      </c>
      <c r="H9" s="132">
        <v>352.16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ht="39" customHeight="1" spans="1:21">
      <c r="A10" s="128" t="s">
        <v>166</v>
      </c>
      <c r="B10" s="128" t="s">
        <v>174</v>
      </c>
      <c r="C10" s="128" t="s">
        <v>174</v>
      </c>
      <c r="D10" s="129" t="s">
        <v>223</v>
      </c>
      <c r="E10" s="130" t="s">
        <v>225</v>
      </c>
      <c r="F10" s="131">
        <v>44.17</v>
      </c>
      <c r="G10" s="131">
        <f t="shared" si="0"/>
        <v>44.17</v>
      </c>
      <c r="H10" s="132">
        <v>44.17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ht="30" customHeight="1" spans="1:21">
      <c r="A11" s="128" t="s">
        <v>179</v>
      </c>
      <c r="B11" s="128" t="s">
        <v>182</v>
      </c>
      <c r="C11" s="128" t="s">
        <v>185</v>
      </c>
      <c r="D11" s="129" t="s">
        <v>223</v>
      </c>
      <c r="E11" s="130" t="s">
        <v>226</v>
      </c>
      <c r="F11" s="131">
        <v>148.88</v>
      </c>
      <c r="G11" s="131">
        <f t="shared" si="0"/>
        <v>148.88</v>
      </c>
      <c r="H11" s="132">
        <v>148.88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ht="30" customHeight="1" spans="1:21">
      <c r="A12" s="128" t="s">
        <v>188</v>
      </c>
      <c r="B12" s="128" t="s">
        <v>185</v>
      </c>
      <c r="C12" s="128" t="s">
        <v>185</v>
      </c>
      <c r="D12" s="129" t="s">
        <v>223</v>
      </c>
      <c r="E12" s="130" t="s">
        <v>227</v>
      </c>
      <c r="F12" s="131">
        <v>2737.3</v>
      </c>
      <c r="G12" s="131">
        <f t="shared" si="0"/>
        <v>2737.3</v>
      </c>
      <c r="H12" s="132">
        <v>2370.43</v>
      </c>
      <c r="I12" s="132">
        <v>360.1</v>
      </c>
      <c r="J12" s="132">
        <v>6.77</v>
      </c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ht="35" customHeight="1" spans="1:21">
      <c r="A13" s="128" t="s">
        <v>188</v>
      </c>
      <c r="B13" s="128" t="s">
        <v>185</v>
      </c>
      <c r="C13" s="128" t="s">
        <v>195</v>
      </c>
      <c r="D13" s="129" t="s">
        <v>223</v>
      </c>
      <c r="E13" s="130" t="s">
        <v>228</v>
      </c>
      <c r="F13" s="131">
        <v>819.5</v>
      </c>
      <c r="G13" s="131">
        <f t="shared" si="0"/>
        <v>0</v>
      </c>
      <c r="H13" s="132"/>
      <c r="I13" s="132"/>
      <c r="J13" s="132"/>
      <c r="K13" s="132">
        <v>819.5</v>
      </c>
      <c r="L13" s="132"/>
      <c r="M13" s="132">
        <v>819.5</v>
      </c>
      <c r="N13" s="132"/>
      <c r="O13" s="132"/>
      <c r="P13" s="132"/>
      <c r="Q13" s="132"/>
      <c r="R13" s="132"/>
      <c r="S13" s="132"/>
      <c r="T13" s="132"/>
      <c r="U13" s="132"/>
    </row>
    <row r="14" ht="30" customHeight="1" spans="1:21">
      <c r="A14" s="128" t="s">
        <v>198</v>
      </c>
      <c r="B14" s="128" t="s">
        <v>195</v>
      </c>
      <c r="C14" s="128" t="s">
        <v>185</v>
      </c>
      <c r="D14" s="129" t="s">
        <v>223</v>
      </c>
      <c r="E14" s="130" t="s">
        <v>229</v>
      </c>
      <c r="F14" s="131">
        <v>263.62</v>
      </c>
      <c r="G14" s="131">
        <f t="shared" si="0"/>
        <v>263.62</v>
      </c>
      <c r="H14" s="132">
        <v>263.62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B30" sqref="B30"/>
    </sheetView>
  </sheetViews>
  <sheetFormatPr defaultColWidth="10" defaultRowHeight="12" outlineLevelCol="3"/>
  <cols>
    <col min="1" max="1" width="24.5666666666667" style="92" customWidth="1"/>
    <col min="2" max="2" width="16.0083333333333" style="92" customWidth="1"/>
    <col min="3" max="4" width="22.25" style="92" customWidth="1"/>
    <col min="5" max="16384" width="10" style="92"/>
  </cols>
  <sheetData>
    <row r="1" ht="16.35" customHeight="1" spans="1:4">
      <c r="A1" s="93"/>
      <c r="D1" s="94" t="s">
        <v>240</v>
      </c>
    </row>
    <row r="2" ht="31.9" customHeight="1" spans="1:4">
      <c r="A2" s="95" t="s">
        <v>7</v>
      </c>
      <c r="B2" s="95"/>
      <c r="C2" s="95"/>
      <c r="D2" s="95"/>
    </row>
    <row r="3" ht="18.95" customHeight="1" spans="1:4">
      <c r="A3" s="96" t="s">
        <v>26</v>
      </c>
      <c r="B3" s="96"/>
      <c r="C3" s="96"/>
      <c r="D3" s="97" t="s">
        <v>27</v>
      </c>
    </row>
    <row r="4" ht="20.2" customHeight="1" spans="1:4">
      <c r="A4" s="98" t="s">
        <v>28</v>
      </c>
      <c r="B4" s="98"/>
      <c r="C4" s="98" t="s">
        <v>29</v>
      </c>
      <c r="D4" s="98"/>
    </row>
    <row r="5" ht="20.2" customHeight="1" spans="1:4">
      <c r="A5" s="98" t="s">
        <v>30</v>
      </c>
      <c r="B5" s="98" t="s">
        <v>31</v>
      </c>
      <c r="C5" s="98" t="s">
        <v>30</v>
      </c>
      <c r="D5" s="98" t="s">
        <v>31</v>
      </c>
    </row>
    <row r="6" ht="20.2" customHeight="1" spans="1:4">
      <c r="A6" s="99" t="s">
        <v>241</v>
      </c>
      <c r="B6" s="100">
        <f>B7</f>
        <v>4365.63</v>
      </c>
      <c r="C6" s="99" t="s">
        <v>242</v>
      </c>
      <c r="D6" s="108">
        <f>SUM(D7:D37)</f>
        <v>4365.63</v>
      </c>
    </row>
    <row r="7" ht="20.2" customHeight="1" spans="1:4">
      <c r="A7" s="105" t="s">
        <v>243</v>
      </c>
      <c r="B7" s="106">
        <v>4365.63</v>
      </c>
      <c r="C7" s="105" t="s">
        <v>36</v>
      </c>
      <c r="D7" s="107"/>
    </row>
    <row r="8" ht="20.2" customHeight="1" spans="1:4">
      <c r="A8" s="105" t="s">
        <v>244</v>
      </c>
      <c r="B8" s="106"/>
      <c r="C8" s="105" t="s">
        <v>40</v>
      </c>
      <c r="D8" s="107"/>
    </row>
    <row r="9" ht="31.05" customHeight="1" spans="1:4">
      <c r="A9" s="105" t="s">
        <v>43</v>
      </c>
      <c r="B9" s="106"/>
      <c r="C9" s="105" t="s">
        <v>44</v>
      </c>
      <c r="D9" s="107"/>
    </row>
    <row r="10" ht="20.2" customHeight="1" spans="1:4">
      <c r="A10" s="105" t="s">
        <v>245</v>
      </c>
      <c r="B10" s="106"/>
      <c r="C10" s="105" t="s">
        <v>48</v>
      </c>
      <c r="D10" s="107"/>
    </row>
    <row r="11" ht="20.2" customHeight="1" spans="1:4">
      <c r="A11" s="105" t="s">
        <v>246</v>
      </c>
      <c r="B11" s="106"/>
      <c r="C11" s="105" t="s">
        <v>52</v>
      </c>
      <c r="D11" s="107"/>
    </row>
    <row r="12" ht="20.2" customHeight="1" spans="1:4">
      <c r="A12" s="105" t="s">
        <v>247</v>
      </c>
      <c r="B12" s="106"/>
      <c r="C12" s="105" t="s">
        <v>56</v>
      </c>
      <c r="D12" s="107"/>
    </row>
    <row r="13" ht="33" customHeight="1" spans="1:4">
      <c r="A13" s="99" t="s">
        <v>248</v>
      </c>
      <c r="B13" s="100"/>
      <c r="C13" s="105" t="s">
        <v>60</v>
      </c>
      <c r="D13" s="107"/>
    </row>
    <row r="14" ht="20.2" customHeight="1" spans="1:4">
      <c r="A14" s="105" t="s">
        <v>243</v>
      </c>
      <c r="B14" s="106"/>
      <c r="C14" s="105" t="s">
        <v>64</v>
      </c>
      <c r="D14" s="107">
        <v>396.33</v>
      </c>
    </row>
    <row r="15" ht="20.2" customHeight="1" spans="1:4">
      <c r="A15" s="105" t="s">
        <v>245</v>
      </c>
      <c r="B15" s="106"/>
      <c r="C15" s="105" t="s">
        <v>68</v>
      </c>
      <c r="D15" s="107"/>
    </row>
    <row r="16" ht="20.2" customHeight="1" spans="1:4">
      <c r="A16" s="105" t="s">
        <v>246</v>
      </c>
      <c r="B16" s="106"/>
      <c r="C16" s="105" t="s">
        <v>72</v>
      </c>
      <c r="D16" s="107">
        <v>148.88</v>
      </c>
    </row>
    <row r="17" ht="20.2" customHeight="1" spans="1:4">
      <c r="A17" s="105" t="s">
        <v>247</v>
      </c>
      <c r="B17" s="106"/>
      <c r="C17" s="105" t="s">
        <v>76</v>
      </c>
      <c r="D17" s="107"/>
    </row>
    <row r="18" ht="20.2" customHeight="1" spans="1:4">
      <c r="A18" s="105"/>
      <c r="B18" s="106"/>
      <c r="C18" s="105" t="s">
        <v>80</v>
      </c>
      <c r="D18" s="107"/>
    </row>
    <row r="19" ht="20.2" customHeight="1" spans="1:4">
      <c r="A19" s="105"/>
      <c r="B19" s="105"/>
      <c r="C19" s="105" t="s">
        <v>84</v>
      </c>
      <c r="D19" s="107"/>
    </row>
    <row r="20" ht="20.2" customHeight="1" spans="1:4">
      <c r="A20" s="105"/>
      <c r="B20" s="105"/>
      <c r="C20" s="105" t="s">
        <v>88</v>
      </c>
      <c r="D20" s="107">
        <v>3556.8</v>
      </c>
    </row>
    <row r="21" ht="27" customHeight="1" spans="1:4">
      <c r="A21" s="105"/>
      <c r="B21" s="105"/>
      <c r="C21" s="105" t="s">
        <v>92</v>
      </c>
      <c r="D21" s="107"/>
    </row>
    <row r="22" ht="20.2" customHeight="1" spans="1:4">
      <c r="A22" s="105"/>
      <c r="B22" s="105"/>
      <c r="C22" s="105" t="s">
        <v>95</v>
      </c>
      <c r="D22" s="107"/>
    </row>
    <row r="23" ht="20.2" customHeight="1" spans="1:4">
      <c r="A23" s="105"/>
      <c r="B23" s="105"/>
      <c r="C23" s="105" t="s">
        <v>98</v>
      </c>
      <c r="D23" s="107"/>
    </row>
    <row r="24" ht="20.2" customHeight="1" spans="1:4">
      <c r="A24" s="105"/>
      <c r="B24" s="105"/>
      <c r="C24" s="105" t="s">
        <v>100</v>
      </c>
      <c r="D24" s="107"/>
    </row>
    <row r="25" ht="28" customHeight="1" spans="1:4">
      <c r="A25" s="105"/>
      <c r="B25" s="105"/>
      <c r="C25" s="105" t="s">
        <v>102</v>
      </c>
      <c r="D25" s="107"/>
    </row>
    <row r="26" ht="20.2" customHeight="1" spans="1:4">
      <c r="A26" s="105"/>
      <c r="B26" s="105"/>
      <c r="C26" s="105" t="s">
        <v>104</v>
      </c>
      <c r="D26" s="107">
        <v>263.62</v>
      </c>
    </row>
    <row r="27" ht="20.2" customHeight="1" spans="1:4">
      <c r="A27" s="105"/>
      <c r="B27" s="105"/>
      <c r="C27" s="105" t="s">
        <v>106</v>
      </c>
      <c r="D27" s="107"/>
    </row>
    <row r="28" ht="29" customHeight="1" spans="1:4">
      <c r="A28" s="105"/>
      <c r="B28" s="105"/>
      <c r="C28" s="105" t="s">
        <v>108</v>
      </c>
      <c r="D28" s="107"/>
    </row>
    <row r="29" ht="25" customHeight="1" spans="1:4">
      <c r="A29" s="105"/>
      <c r="B29" s="105"/>
      <c r="C29" s="105" t="s">
        <v>110</v>
      </c>
      <c r="D29" s="107"/>
    </row>
    <row r="30" ht="20.2" customHeight="1" spans="1:4">
      <c r="A30" s="105"/>
      <c r="B30" s="105"/>
      <c r="C30" s="105" t="s">
        <v>112</v>
      </c>
      <c r="D30" s="107"/>
    </row>
    <row r="31" ht="20.2" customHeight="1" spans="1:4">
      <c r="A31" s="105"/>
      <c r="B31" s="105"/>
      <c r="C31" s="105" t="s">
        <v>114</v>
      </c>
      <c r="D31" s="107"/>
    </row>
    <row r="32" ht="20.2" customHeight="1" spans="1:4">
      <c r="A32" s="105"/>
      <c r="B32" s="105"/>
      <c r="C32" s="105" t="s">
        <v>116</v>
      </c>
      <c r="D32" s="107"/>
    </row>
    <row r="33" ht="20.2" customHeight="1" spans="1:4">
      <c r="A33" s="105"/>
      <c r="B33" s="105"/>
      <c r="C33" s="105" t="s">
        <v>118</v>
      </c>
      <c r="D33" s="107"/>
    </row>
    <row r="34" ht="20.2" customHeight="1" spans="1:4">
      <c r="A34" s="105"/>
      <c r="B34" s="105"/>
      <c r="C34" s="105" t="s">
        <v>119</v>
      </c>
      <c r="D34" s="107"/>
    </row>
    <row r="35" ht="20.2" customHeight="1" spans="1:4">
      <c r="A35" s="105"/>
      <c r="B35" s="105"/>
      <c r="C35" s="105" t="s">
        <v>120</v>
      </c>
      <c r="D35" s="107"/>
    </row>
    <row r="36" ht="30" customHeight="1" spans="1:4">
      <c r="A36" s="105"/>
      <c r="B36" s="105"/>
      <c r="C36" s="105" t="s">
        <v>121</v>
      </c>
      <c r="D36" s="107"/>
    </row>
    <row r="37" ht="20.2" customHeight="1" spans="1:4">
      <c r="A37" s="105"/>
      <c r="B37" s="105"/>
      <c r="C37" s="105"/>
      <c r="D37" s="105"/>
    </row>
    <row r="38" ht="20.2" customHeight="1" spans="1:4">
      <c r="A38" s="99"/>
      <c r="B38" s="99"/>
      <c r="C38" s="99" t="s">
        <v>249</v>
      </c>
      <c r="D38" s="100"/>
    </row>
    <row r="39" ht="20.2" customHeight="1" spans="1:4">
      <c r="A39" s="99"/>
      <c r="B39" s="99"/>
      <c r="C39" s="99"/>
      <c r="D39" s="99"/>
    </row>
    <row r="40" ht="20.2" customHeight="1" spans="1:4">
      <c r="A40" s="98" t="s">
        <v>250</v>
      </c>
      <c r="B40" s="100">
        <f>B6</f>
        <v>4365.63</v>
      </c>
      <c r="C40" s="98" t="s">
        <v>251</v>
      </c>
      <c r="D40" s="108">
        <f>D6</f>
        <v>4365.63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5">
      <c r="A1" s="2"/>
      <c r="D1" s="2"/>
      <c r="K1" s="45" t="s">
        <v>252</v>
      </c>
    </row>
    <row r="2" ht="43.1" customHeight="1" spans="1:1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15" customHeight="1" spans="1:1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8" t="s">
        <v>27</v>
      </c>
      <c r="K3" s="48"/>
    </row>
    <row r="4" ht="19.8" customHeight="1" spans="1:15">
      <c r="A4" s="5" t="s">
        <v>154</v>
      </c>
      <c r="B4" s="5"/>
      <c r="C4" s="5"/>
      <c r="D4" s="5" t="s">
        <v>155</v>
      </c>
      <c r="E4" s="5" t="s">
        <v>156</v>
      </c>
      <c r="F4" s="5" t="s">
        <v>131</v>
      </c>
      <c r="G4" s="5" t="s">
        <v>157</v>
      </c>
      <c r="H4" s="5"/>
      <c r="I4" s="5"/>
      <c r="J4" s="5"/>
      <c r="K4" s="5" t="s">
        <v>158</v>
      </c>
    </row>
    <row r="5" ht="19.8" customHeight="1" spans="1:15">
      <c r="A5" s="5"/>
      <c r="B5" s="5"/>
      <c r="C5" s="5"/>
      <c r="D5" s="5"/>
      <c r="E5" s="5"/>
      <c r="F5" s="5"/>
      <c r="G5" s="5" t="s">
        <v>133</v>
      </c>
      <c r="H5" s="5" t="s">
        <v>253</v>
      </c>
      <c r="I5" s="5"/>
      <c r="J5" s="5" t="s">
        <v>254</v>
      </c>
      <c r="K5" s="5"/>
    </row>
    <row r="6" ht="24.15" customHeight="1" spans="1:15">
      <c r="A6" s="5" t="s">
        <v>162</v>
      </c>
      <c r="B6" s="5" t="s">
        <v>163</v>
      </c>
      <c r="C6" s="5" t="s">
        <v>164</v>
      </c>
      <c r="D6" s="5"/>
      <c r="E6" s="5"/>
      <c r="F6" s="5"/>
      <c r="G6" s="5"/>
      <c r="H6" s="5" t="s">
        <v>232</v>
      </c>
      <c r="I6" s="5" t="s">
        <v>217</v>
      </c>
      <c r="J6" s="5"/>
      <c r="K6" s="5"/>
    </row>
    <row r="7" s="92" customFormat="1" ht="22.8" customHeight="1" spans="1:15">
      <c r="A7" s="105"/>
      <c r="B7" s="105"/>
      <c r="C7" s="105"/>
      <c r="D7" s="99"/>
      <c r="E7" s="99" t="s">
        <v>131</v>
      </c>
      <c r="F7" s="100">
        <f>F8</f>
        <v>4365.646245</v>
      </c>
      <c r="G7" s="100">
        <v>3546.146245</v>
      </c>
      <c r="H7" s="100">
        <v>3179.276245</v>
      </c>
      <c r="I7" s="100">
        <v>6.77</v>
      </c>
      <c r="J7" s="100">
        <v>360.1</v>
      </c>
      <c r="K7" s="100">
        <v>819.5</v>
      </c>
    </row>
    <row r="8" s="92" customFormat="1" ht="22.8" customHeight="1" spans="1:15">
      <c r="A8" s="105"/>
      <c r="B8" s="105"/>
      <c r="C8" s="105"/>
      <c r="D8" s="101" t="s">
        <v>149</v>
      </c>
      <c r="E8" s="101" t="s">
        <v>150</v>
      </c>
      <c r="F8" s="100">
        <f>G8+K8</f>
        <v>4365.646245</v>
      </c>
      <c r="G8" s="100">
        <v>3546.146245</v>
      </c>
      <c r="H8" s="100">
        <v>3179.276245</v>
      </c>
      <c r="I8" s="100">
        <v>6.77</v>
      </c>
      <c r="J8" s="100">
        <v>360.1</v>
      </c>
      <c r="K8" s="100">
        <v>819.5</v>
      </c>
    </row>
    <row r="9" s="92" customFormat="1" ht="22.8" customHeight="1" spans="1:15">
      <c r="A9" s="105"/>
      <c r="B9" s="105"/>
      <c r="C9" s="105"/>
      <c r="D9" s="102" t="s">
        <v>151</v>
      </c>
      <c r="E9" s="102" t="s">
        <v>152</v>
      </c>
      <c r="F9" s="100">
        <f>F10+F15+F18+F22</f>
        <v>4365.634293</v>
      </c>
      <c r="G9" s="100">
        <f>H9+I9+J9</f>
        <v>3546.146245</v>
      </c>
      <c r="H9" s="100">
        <v>3179.276245</v>
      </c>
      <c r="I9" s="100">
        <v>6.77</v>
      </c>
      <c r="J9" s="100">
        <v>360.1</v>
      </c>
      <c r="K9" s="100">
        <v>819.5</v>
      </c>
    </row>
    <row r="10" s="92" customFormat="1" ht="22.8" customHeight="1" spans="1:15">
      <c r="A10" s="98" t="s">
        <v>166</v>
      </c>
      <c r="B10" s="98"/>
      <c r="C10" s="98"/>
      <c r="D10" s="99" t="s">
        <v>167</v>
      </c>
      <c r="E10" s="99" t="s">
        <v>168</v>
      </c>
      <c r="F10" s="100">
        <v>396.332789</v>
      </c>
      <c r="G10" s="100">
        <v>396.332789</v>
      </c>
      <c r="H10" s="100">
        <v>396.332789</v>
      </c>
      <c r="I10" s="100"/>
      <c r="J10" s="100"/>
      <c r="K10" s="100"/>
      <c r="O10" s="114"/>
    </row>
    <row r="11" s="92" customFormat="1" ht="22.8" customHeight="1" spans="1:15">
      <c r="A11" s="98" t="s">
        <v>166</v>
      </c>
      <c r="B11" s="115" t="s">
        <v>169</v>
      </c>
      <c r="C11" s="98"/>
      <c r="D11" s="99" t="s">
        <v>255</v>
      </c>
      <c r="E11" s="99" t="s">
        <v>256</v>
      </c>
      <c r="F11" s="100">
        <v>352.164896</v>
      </c>
      <c r="G11" s="100">
        <v>352.164896</v>
      </c>
      <c r="H11" s="100">
        <v>352.164896</v>
      </c>
      <c r="I11" s="100"/>
      <c r="J11" s="100"/>
      <c r="K11" s="100"/>
    </row>
    <row r="12" s="92" customFormat="1" ht="22.8" customHeight="1" spans="1:15">
      <c r="A12" s="103" t="s">
        <v>166</v>
      </c>
      <c r="B12" s="103" t="s">
        <v>169</v>
      </c>
      <c r="C12" s="103" t="s">
        <v>169</v>
      </c>
      <c r="D12" s="104" t="s">
        <v>257</v>
      </c>
      <c r="E12" s="105" t="s">
        <v>258</v>
      </c>
      <c r="F12" s="106">
        <v>352.164896</v>
      </c>
      <c r="G12" s="106">
        <v>352.164896</v>
      </c>
      <c r="H12" s="107">
        <v>352.164896</v>
      </c>
      <c r="I12" s="107"/>
      <c r="J12" s="107"/>
      <c r="K12" s="107"/>
    </row>
    <row r="13" s="92" customFormat="1" ht="22.8" customHeight="1" spans="1:15">
      <c r="A13" s="98" t="s">
        <v>166</v>
      </c>
      <c r="B13" s="115" t="s">
        <v>174</v>
      </c>
      <c r="C13" s="98"/>
      <c r="D13" s="99" t="s">
        <v>259</v>
      </c>
      <c r="E13" s="99" t="s">
        <v>225</v>
      </c>
      <c r="F13" s="100">
        <v>44.167893</v>
      </c>
      <c r="G13" s="100">
        <v>44.167893</v>
      </c>
      <c r="H13" s="100">
        <v>44.167893</v>
      </c>
      <c r="I13" s="100"/>
      <c r="J13" s="100"/>
      <c r="K13" s="100"/>
    </row>
    <row r="14" s="92" customFormat="1" ht="22.8" customHeight="1" spans="1:15">
      <c r="A14" s="103" t="s">
        <v>166</v>
      </c>
      <c r="B14" s="103" t="s">
        <v>174</v>
      </c>
      <c r="C14" s="103" t="s">
        <v>174</v>
      </c>
      <c r="D14" s="104" t="s">
        <v>260</v>
      </c>
      <c r="E14" s="105" t="s">
        <v>176</v>
      </c>
      <c r="F14" s="106">
        <v>44.167893</v>
      </c>
      <c r="G14" s="106">
        <v>44.167893</v>
      </c>
      <c r="H14" s="107">
        <v>44.167893</v>
      </c>
      <c r="I14" s="107"/>
      <c r="J14" s="107"/>
      <c r="K14" s="107"/>
    </row>
    <row r="15" s="92" customFormat="1" ht="22.8" customHeight="1" spans="1:15">
      <c r="A15" s="98" t="s">
        <v>179</v>
      </c>
      <c r="B15" s="98"/>
      <c r="C15" s="98"/>
      <c r="D15" s="99" t="s">
        <v>180</v>
      </c>
      <c r="E15" s="99" t="s">
        <v>181</v>
      </c>
      <c r="F15" s="100">
        <v>148.881504</v>
      </c>
      <c r="G15" s="100">
        <v>148.881504</v>
      </c>
      <c r="H15" s="100">
        <v>148.881504</v>
      </c>
      <c r="I15" s="100"/>
      <c r="J15" s="100"/>
      <c r="K15" s="100"/>
    </row>
    <row r="16" s="92" customFormat="1" ht="22.8" customHeight="1" spans="1:15">
      <c r="A16" s="98" t="s">
        <v>179</v>
      </c>
      <c r="B16" s="115" t="s">
        <v>182</v>
      </c>
      <c r="C16" s="98"/>
      <c r="D16" s="99" t="s">
        <v>261</v>
      </c>
      <c r="E16" s="99" t="s">
        <v>262</v>
      </c>
      <c r="F16" s="100">
        <v>148.881504</v>
      </c>
      <c r="G16" s="100">
        <v>148.881504</v>
      </c>
      <c r="H16" s="100">
        <v>148.881504</v>
      </c>
      <c r="I16" s="100"/>
      <c r="J16" s="100"/>
      <c r="K16" s="100"/>
    </row>
    <row r="17" s="92" customFormat="1" ht="22.8" customHeight="1" spans="1:11">
      <c r="A17" s="103" t="s">
        <v>179</v>
      </c>
      <c r="B17" s="103" t="s">
        <v>182</v>
      </c>
      <c r="C17" s="103" t="s">
        <v>185</v>
      </c>
      <c r="D17" s="104" t="s">
        <v>263</v>
      </c>
      <c r="E17" s="105" t="s">
        <v>264</v>
      </c>
      <c r="F17" s="106">
        <v>148.881504</v>
      </c>
      <c r="G17" s="106">
        <v>148.881504</v>
      </c>
      <c r="H17" s="107">
        <v>148.881504</v>
      </c>
      <c r="I17" s="107"/>
      <c r="J17" s="107"/>
      <c r="K17" s="107"/>
    </row>
    <row r="18" s="92" customFormat="1" ht="22.8" customHeight="1" spans="1:11">
      <c r="A18" s="98" t="s">
        <v>188</v>
      </c>
      <c r="B18" s="98"/>
      <c r="C18" s="98"/>
      <c r="D18" s="99" t="s">
        <v>189</v>
      </c>
      <c r="E18" s="99" t="s">
        <v>190</v>
      </c>
      <c r="F18" s="100">
        <v>3556.8</v>
      </c>
      <c r="G18" s="100">
        <v>2737.3</v>
      </c>
      <c r="H18" s="100">
        <v>2370.43</v>
      </c>
      <c r="I18" s="100">
        <v>6.77</v>
      </c>
      <c r="J18" s="100">
        <v>360.1</v>
      </c>
      <c r="K18" s="100">
        <v>819.5</v>
      </c>
    </row>
    <row r="19" s="92" customFormat="1" ht="22.8" customHeight="1" spans="1:11">
      <c r="A19" s="98" t="s">
        <v>188</v>
      </c>
      <c r="B19" s="115" t="s">
        <v>185</v>
      </c>
      <c r="C19" s="98"/>
      <c r="D19" s="99" t="s">
        <v>265</v>
      </c>
      <c r="E19" s="99" t="s">
        <v>266</v>
      </c>
      <c r="F19" s="100">
        <f>G19+K19</f>
        <v>3556.8</v>
      </c>
      <c r="G19" s="100">
        <v>2737.3</v>
      </c>
      <c r="H19" s="100">
        <v>2370.43</v>
      </c>
      <c r="I19" s="100">
        <v>6.77</v>
      </c>
      <c r="J19" s="100">
        <v>360.1</v>
      </c>
      <c r="K19" s="100">
        <v>819.5</v>
      </c>
    </row>
    <row r="20" s="92" customFormat="1" ht="22.8" customHeight="1" spans="1:11">
      <c r="A20" s="103" t="s">
        <v>188</v>
      </c>
      <c r="B20" s="103" t="s">
        <v>185</v>
      </c>
      <c r="C20" s="103" t="s">
        <v>185</v>
      </c>
      <c r="D20" s="104" t="s">
        <v>267</v>
      </c>
      <c r="E20" s="105" t="s">
        <v>268</v>
      </c>
      <c r="F20" s="106">
        <v>2737.3</v>
      </c>
      <c r="G20" s="106">
        <v>2737.3</v>
      </c>
      <c r="H20" s="107">
        <v>2370.43</v>
      </c>
      <c r="I20" s="107">
        <v>6.77</v>
      </c>
      <c r="J20" s="107">
        <v>360.1</v>
      </c>
      <c r="K20" s="107"/>
    </row>
    <row r="21" s="92" customFormat="1" ht="22.8" customHeight="1" spans="1:11">
      <c r="A21" s="103" t="s">
        <v>188</v>
      </c>
      <c r="B21" s="103" t="s">
        <v>185</v>
      </c>
      <c r="C21" s="103" t="s">
        <v>195</v>
      </c>
      <c r="D21" s="104" t="s">
        <v>269</v>
      </c>
      <c r="E21" s="105" t="s">
        <v>270</v>
      </c>
      <c r="F21" s="106">
        <v>819.5</v>
      </c>
      <c r="G21" s="106"/>
      <c r="H21" s="107"/>
      <c r="I21" s="107"/>
      <c r="J21" s="107"/>
      <c r="K21" s="107">
        <v>819.5</v>
      </c>
    </row>
    <row r="22" s="92" customFormat="1" ht="22.8" customHeight="1" spans="1:11">
      <c r="A22" s="98" t="s">
        <v>198</v>
      </c>
      <c r="B22" s="98"/>
      <c r="C22" s="98"/>
      <c r="D22" s="99" t="s">
        <v>199</v>
      </c>
      <c r="E22" s="99" t="s">
        <v>200</v>
      </c>
      <c r="F22" s="100">
        <v>263.62</v>
      </c>
      <c r="G22" s="100">
        <v>263.62</v>
      </c>
      <c r="H22" s="100">
        <v>263.62</v>
      </c>
      <c r="I22" s="100"/>
      <c r="J22" s="100"/>
      <c r="K22" s="100"/>
    </row>
    <row r="23" s="92" customFormat="1" ht="22.8" customHeight="1" spans="1:11">
      <c r="A23" s="98" t="s">
        <v>198</v>
      </c>
      <c r="B23" s="115" t="s">
        <v>195</v>
      </c>
      <c r="C23" s="98"/>
      <c r="D23" s="99" t="s">
        <v>271</v>
      </c>
      <c r="E23" s="99" t="s">
        <v>272</v>
      </c>
      <c r="F23" s="100">
        <v>263.62</v>
      </c>
      <c r="G23" s="100">
        <v>263.62</v>
      </c>
      <c r="H23" s="100">
        <v>263.62</v>
      </c>
      <c r="I23" s="100"/>
      <c r="J23" s="100"/>
      <c r="K23" s="100"/>
    </row>
    <row r="24" s="92" customFormat="1" ht="22.8" customHeight="1" spans="1:11">
      <c r="A24" s="103" t="s">
        <v>198</v>
      </c>
      <c r="B24" s="103" t="s">
        <v>195</v>
      </c>
      <c r="C24" s="103" t="s">
        <v>185</v>
      </c>
      <c r="D24" s="104" t="s">
        <v>273</v>
      </c>
      <c r="E24" s="105" t="s">
        <v>274</v>
      </c>
      <c r="F24" s="106">
        <v>263.62</v>
      </c>
      <c r="G24" s="106">
        <v>263.62</v>
      </c>
      <c r="H24" s="107">
        <v>263.62</v>
      </c>
      <c r="I24" s="107"/>
      <c r="J24" s="107"/>
      <c r="K24" s="107"/>
    </row>
    <row r="25" ht="16.35" customHeight="1" spans="1:11">
      <c r="A25" s="28" t="s">
        <v>275</v>
      </c>
      <c r="B25" s="28"/>
      <c r="C25" s="28"/>
      <c r="D25" s="28"/>
      <c r="E25" s="28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4"/>
  <sheetViews>
    <sheetView workbookViewId="0">
      <pane ySplit="5" topLeftCell="A18" activePane="bottomLeft" state="frozen"/>
      <selection/>
      <selection pane="bottomLeft" activeCell="L5" sqref="L5"/>
    </sheetView>
  </sheetViews>
  <sheetFormatPr defaultColWidth="10" defaultRowHeight="13.5" outlineLevelCol="5"/>
  <cols>
    <col min="1" max="1" width="4.25" customWidth="1"/>
    <col min="2" max="2" width="15.875" customWidth="1"/>
    <col min="3" max="3" width="26.7333333333333" customWidth="1"/>
    <col min="4" max="4" width="14.6583333333333" customWidth="1"/>
    <col min="5" max="5" width="18.5916666666667" customWidth="1"/>
    <col min="6" max="6" width="16.4166666666667" customWidth="1"/>
  </cols>
  <sheetData>
    <row r="1" ht="18.95" customHeight="1" spans="2:6">
      <c r="B1" s="2"/>
      <c r="C1" s="2"/>
      <c r="D1" s="2"/>
      <c r="E1" s="2"/>
      <c r="F1" s="45" t="s">
        <v>276</v>
      </c>
    </row>
    <row r="2" ht="40.5" customHeight="1" spans="2:6">
      <c r="B2" s="46" t="s">
        <v>9</v>
      </c>
      <c r="C2" s="46"/>
      <c r="D2" s="46"/>
      <c r="E2" s="46"/>
      <c r="F2" s="46"/>
    </row>
    <row r="3" ht="20.7" customHeight="1" spans="2:6">
      <c r="B3" s="109" t="s">
        <v>26</v>
      </c>
      <c r="C3" s="109"/>
      <c r="D3" s="109"/>
      <c r="E3" s="109"/>
      <c r="F3" s="110" t="s">
        <v>277</v>
      </c>
    </row>
    <row r="4" ht="38.8" customHeight="1" spans="2:6">
      <c r="B4" s="5" t="s">
        <v>278</v>
      </c>
      <c r="C4" s="5"/>
      <c r="D4" s="5" t="s">
        <v>279</v>
      </c>
      <c r="E4" s="5"/>
      <c r="F4" s="5"/>
    </row>
    <row r="5" ht="22.8" customHeight="1" spans="2:6">
      <c r="B5" s="5" t="s">
        <v>280</v>
      </c>
      <c r="C5" s="5" t="s">
        <v>156</v>
      </c>
      <c r="D5" s="5" t="s">
        <v>131</v>
      </c>
      <c r="E5" s="5" t="s">
        <v>253</v>
      </c>
      <c r="F5" s="5" t="s">
        <v>254</v>
      </c>
    </row>
    <row r="6" s="92" customFormat="1" ht="26.45" customHeight="1" spans="2:6">
      <c r="B6" s="101" t="s">
        <v>281</v>
      </c>
      <c r="C6" s="101" t="s">
        <v>232</v>
      </c>
      <c r="D6" s="111">
        <f>SUM(D7:D14)</f>
        <v>3179.263893</v>
      </c>
      <c r="E6" s="111">
        <f>SUM(E7:E14)</f>
        <v>3179.263893</v>
      </c>
      <c r="F6" s="111"/>
    </row>
    <row r="7" s="92" customFormat="1" ht="26.45" customHeight="1" spans="2:6">
      <c r="B7" s="112" t="s">
        <v>282</v>
      </c>
      <c r="C7" s="112" t="s">
        <v>283</v>
      </c>
      <c r="D7" s="113">
        <v>352.164896</v>
      </c>
      <c r="E7" s="113">
        <v>352.164896</v>
      </c>
      <c r="F7" s="113"/>
    </row>
    <row r="8" s="92" customFormat="1" ht="26.45" customHeight="1" spans="2:6">
      <c r="B8" s="112" t="s">
        <v>284</v>
      </c>
      <c r="C8" s="112" t="s">
        <v>285</v>
      </c>
      <c r="D8" s="113">
        <v>44.167893</v>
      </c>
      <c r="E8" s="113">
        <v>44.167893</v>
      </c>
      <c r="F8" s="113"/>
    </row>
    <row r="9" s="92" customFormat="1" ht="26.45" customHeight="1" spans="2:6">
      <c r="B9" s="112" t="s">
        <v>286</v>
      </c>
      <c r="C9" s="112" t="s">
        <v>287</v>
      </c>
      <c r="D9" s="113">
        <v>148.881504</v>
      </c>
      <c r="E9" s="113">
        <v>148.881504</v>
      </c>
      <c r="F9" s="113"/>
    </row>
    <row r="10" s="92" customFormat="1" ht="26.45" customHeight="1" spans="2:6">
      <c r="B10" s="112" t="s">
        <v>288</v>
      </c>
      <c r="C10" s="112" t="s">
        <v>289</v>
      </c>
      <c r="D10" s="113">
        <v>1228.09</v>
      </c>
      <c r="E10" s="113">
        <v>1228.09</v>
      </c>
      <c r="F10" s="113"/>
    </row>
    <row r="11" s="92" customFormat="1" ht="26.45" customHeight="1" spans="2:6">
      <c r="B11" s="112" t="s">
        <v>290</v>
      </c>
      <c r="C11" s="112" t="s">
        <v>291</v>
      </c>
      <c r="D11" s="113">
        <v>648.5628</v>
      </c>
      <c r="E11" s="113">
        <v>648.5628</v>
      </c>
      <c r="F11" s="113"/>
    </row>
    <row r="12" s="92" customFormat="1" ht="26.45" customHeight="1" spans="2:6">
      <c r="B12" s="112" t="s">
        <v>292</v>
      </c>
      <c r="C12" s="112" t="s">
        <v>293</v>
      </c>
      <c r="D12" s="113">
        <v>493.0118</v>
      </c>
      <c r="E12" s="113">
        <v>493.0118</v>
      </c>
      <c r="F12" s="113"/>
    </row>
    <row r="13" s="92" customFormat="1" ht="26.45" customHeight="1" spans="2:6">
      <c r="B13" s="112" t="s">
        <v>294</v>
      </c>
      <c r="C13" s="112" t="s">
        <v>295</v>
      </c>
      <c r="D13" s="113">
        <v>0.765</v>
      </c>
      <c r="E13" s="113">
        <v>0.765</v>
      </c>
      <c r="F13" s="113"/>
    </row>
    <row r="14" s="92" customFormat="1" ht="26.45" customHeight="1" spans="2:6">
      <c r="B14" s="112" t="s">
        <v>296</v>
      </c>
      <c r="C14" s="112" t="s">
        <v>297</v>
      </c>
      <c r="D14" s="113">
        <v>263.62</v>
      </c>
      <c r="E14" s="113">
        <v>263.62</v>
      </c>
      <c r="F14" s="113"/>
    </row>
    <row r="15" s="92" customFormat="1" ht="26.45" customHeight="1" spans="2:6">
      <c r="B15" s="101" t="s">
        <v>298</v>
      </c>
      <c r="C15" s="101" t="s">
        <v>217</v>
      </c>
      <c r="D15" s="111">
        <v>6.77</v>
      </c>
      <c r="E15" s="111">
        <v>6.77</v>
      </c>
      <c r="F15" s="111"/>
    </row>
    <row r="16" s="92" customFormat="1" ht="26.45" customHeight="1" spans="2:6">
      <c r="B16" s="112" t="s">
        <v>299</v>
      </c>
      <c r="C16" s="112" t="s">
        <v>300</v>
      </c>
      <c r="D16" s="113">
        <v>6.77</v>
      </c>
      <c r="E16" s="113">
        <v>6.77</v>
      </c>
      <c r="F16" s="113"/>
    </row>
    <row r="17" s="92" customFormat="1" ht="26.45" customHeight="1" spans="2:6">
      <c r="B17" s="101" t="s">
        <v>301</v>
      </c>
      <c r="C17" s="101" t="s">
        <v>302</v>
      </c>
      <c r="D17" s="111">
        <v>360.1</v>
      </c>
      <c r="E17" s="111"/>
      <c r="F17" s="111">
        <v>360.1</v>
      </c>
    </row>
    <row r="18" s="92" customFormat="1" ht="26.45" customHeight="1" spans="2:6">
      <c r="B18" s="112" t="s">
        <v>303</v>
      </c>
      <c r="C18" s="112" t="s">
        <v>304</v>
      </c>
      <c r="D18" s="113">
        <v>65</v>
      </c>
      <c r="E18" s="113"/>
      <c r="F18" s="113">
        <v>65</v>
      </c>
    </row>
    <row r="19" s="92" customFormat="1" ht="26.45" customHeight="1" spans="2:6">
      <c r="B19" s="112" t="s">
        <v>305</v>
      </c>
      <c r="C19" s="112" t="s">
        <v>306</v>
      </c>
      <c r="D19" s="113">
        <v>16</v>
      </c>
      <c r="E19" s="113"/>
      <c r="F19" s="113">
        <v>16</v>
      </c>
    </row>
    <row r="20" s="92" customFormat="1" ht="26.45" customHeight="1" spans="2:6">
      <c r="B20" s="112" t="s">
        <v>307</v>
      </c>
      <c r="C20" s="112" t="s">
        <v>308</v>
      </c>
      <c r="D20" s="113">
        <v>10</v>
      </c>
      <c r="E20" s="113"/>
      <c r="F20" s="113">
        <v>10</v>
      </c>
    </row>
    <row r="21" s="92" customFormat="1" ht="26.45" customHeight="1" spans="2:6">
      <c r="B21" s="112" t="s">
        <v>309</v>
      </c>
      <c r="C21" s="112" t="s">
        <v>310</v>
      </c>
      <c r="D21" s="113">
        <v>30</v>
      </c>
      <c r="E21" s="113"/>
      <c r="F21" s="113">
        <v>30</v>
      </c>
    </row>
    <row r="22" s="92" customFormat="1" ht="26.45" customHeight="1" spans="2:6">
      <c r="B22" s="112" t="s">
        <v>311</v>
      </c>
      <c r="C22" s="112" t="s">
        <v>312</v>
      </c>
      <c r="D22" s="113">
        <v>85.9</v>
      </c>
      <c r="E22" s="113"/>
      <c r="F22" s="113">
        <v>85.9</v>
      </c>
    </row>
    <row r="23" s="92" customFormat="1" ht="26.45" customHeight="1" spans="2:6">
      <c r="B23" s="112" t="s">
        <v>313</v>
      </c>
      <c r="C23" s="112" t="s">
        <v>314</v>
      </c>
      <c r="D23" s="113">
        <v>33</v>
      </c>
      <c r="E23" s="113"/>
      <c r="F23" s="113">
        <v>33</v>
      </c>
    </row>
    <row r="24" s="92" customFormat="1" ht="26.45" customHeight="1" spans="2:6">
      <c r="B24" s="112" t="s">
        <v>315</v>
      </c>
      <c r="C24" s="112" t="s">
        <v>316</v>
      </c>
      <c r="D24" s="113">
        <v>25</v>
      </c>
      <c r="E24" s="113"/>
      <c r="F24" s="113">
        <v>25</v>
      </c>
    </row>
    <row r="25" s="92" customFormat="1" ht="26.45" customHeight="1" spans="2:6">
      <c r="B25" s="112" t="s">
        <v>317</v>
      </c>
      <c r="C25" s="112" t="s">
        <v>318</v>
      </c>
      <c r="D25" s="113">
        <v>2</v>
      </c>
      <c r="E25" s="113"/>
      <c r="F25" s="113">
        <v>2</v>
      </c>
    </row>
    <row r="26" s="92" customFormat="1" ht="26.45" customHeight="1" spans="2:6">
      <c r="B26" s="112" t="s">
        <v>319</v>
      </c>
      <c r="C26" s="112" t="s">
        <v>320</v>
      </c>
      <c r="D26" s="113">
        <v>52</v>
      </c>
      <c r="E26" s="113"/>
      <c r="F26" s="113">
        <v>52</v>
      </c>
    </row>
    <row r="27" s="92" customFormat="1" ht="26.45" customHeight="1" spans="2:6">
      <c r="B27" s="112" t="s">
        <v>321</v>
      </c>
      <c r="C27" s="112" t="s">
        <v>322</v>
      </c>
      <c r="D27" s="113">
        <v>1.2</v>
      </c>
      <c r="E27" s="113"/>
      <c r="F27" s="113">
        <v>1.2</v>
      </c>
    </row>
    <row r="28" s="92" customFormat="1" ht="26.45" customHeight="1" spans="2:6">
      <c r="B28" s="112" t="s">
        <v>323</v>
      </c>
      <c r="C28" s="112" t="s">
        <v>324</v>
      </c>
      <c r="D28" s="113">
        <v>10</v>
      </c>
      <c r="E28" s="113"/>
      <c r="F28" s="113">
        <v>10</v>
      </c>
    </row>
    <row r="29" s="92" customFormat="1" ht="26.45" customHeight="1" spans="2:6">
      <c r="B29" s="112" t="s">
        <v>325</v>
      </c>
      <c r="C29" s="112" t="s">
        <v>326</v>
      </c>
      <c r="D29" s="113">
        <v>30</v>
      </c>
      <c r="E29" s="113"/>
      <c r="F29" s="113">
        <v>30</v>
      </c>
    </row>
    <row r="30" s="92" customFormat="1" ht="22.8" customHeight="1" spans="2:6">
      <c r="B30" s="98" t="s">
        <v>131</v>
      </c>
      <c r="C30" s="98"/>
      <c r="D30" s="111">
        <f>D6+D15+D17</f>
        <v>3546.133893</v>
      </c>
      <c r="E30" s="111">
        <f>E6+E15+E17</f>
        <v>3186.033893</v>
      </c>
      <c r="F30" s="111">
        <f>F6+F15+F17</f>
        <v>360.1</v>
      </c>
    </row>
    <row r="31" s="92" customFormat="1" ht="16.35" customHeight="1" spans="2:6">
      <c r="B31" s="93" t="s">
        <v>275</v>
      </c>
      <c r="C31" s="93"/>
      <c r="D31" s="93"/>
      <c r="E31" s="93"/>
      <c r="F31" s="93"/>
    </row>
    <row r="32" s="92" customFormat="1" ht="12"/>
    <row r="33" s="92" customFormat="1" ht="12"/>
    <row r="34" s="92" customFormat="1" ht="12"/>
  </sheetData>
  <mergeCells count="6">
    <mergeCell ref="B2:F2"/>
    <mergeCell ref="B3:E3"/>
    <mergeCell ref="B4:C4"/>
    <mergeCell ref="D4:F4"/>
    <mergeCell ref="B30:C30"/>
    <mergeCell ref="B31:C31"/>
  </mergeCells>
  <pageMargins left="0.0780000016093254" right="0.0780000016093254" top="0.0780000016093254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Liberty 自由</cp:lastModifiedBy>
  <dcterms:created xsi:type="dcterms:W3CDTF">2026-02-04T21:26:00Z</dcterms:created>
  <dcterms:modified xsi:type="dcterms:W3CDTF">2026-02-25T02:20:27Z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8B06EF16A1B545249CBB77FDCB5DBA90_13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