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15" windowHeight="10665" tabRatio="924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1" sheetId="26" r:id="rId24"/>
    <sheet name="23整体支出绩效目标表1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<sst xmlns="http://schemas.openxmlformats.org/spreadsheetml/2006/main" count="1354" uniqueCount="563">
  <si>
    <t>2026年部门预算公开表</t>
  </si>
  <si>
    <t>单位编码：</t>
  </si>
  <si>
    <t>504001</t>
  </si>
  <si>
    <t>单位名称：</t>
  </si>
  <si>
    <t>祁阳市城市管理和综合执法局本级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</si>
  <si>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</si>
  <si>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</si>
  <si>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</si>
  <si>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</si>
  <si>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</si>
  <si>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</si>
  <si>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</si>
  <si>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</si>
  <si>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</si>
  <si>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</si>
  <si>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</si>
  <si>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</si>
  <si>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</si>
  <si>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</si>
  <si>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</si>
  <si>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</si>
  <si>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</si>
  <si>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</si>
  <si>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</si>
  <si>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</si>
  <si>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</si>
  <si>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</si>
  <si>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</si>
  <si>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</si>
  <si>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</si>
  <si>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</si>
  <si>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单位：504001_祁阳市城市管理和综合执法局本级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</si>
  <si>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</si>
  <si>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</si>
  <si>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</si>
  <si>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</si>
  <si>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</si>
  <si>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</si>
  <si>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</si>
  <si>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</si>
  <si>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</si>
  <si>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</si>
  <si>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</si>
  <si>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</si>
  <si>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</si>
  <si>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</si>
  <si>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</si>
  <si>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</si>
  <si>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</si>
  <si>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</si>
  <si>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</si>
  <si>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</si>
  <si>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</si>
  <si>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</si>
  <si>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</si>
  <si>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</si>
  <si>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</si>
  <si>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</si>
  <si>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</si>
  <si>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</si>
  <si>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</si>
  <si>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</si>
  <si>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</si>
  <si>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</si>
  <si>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</si>
  <si>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</si>
  <si>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</si>
  <si>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</si>
  <si>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</si>
  <si>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</si>
  <si>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</si>
  <si>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</si>
  <si>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</si>
  <si>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</si>
  <si>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</si>
  <si>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</si>
  <si>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</si>
  <si>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</si>
  <si>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</si>
  <si>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</si>
  <si>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</si>
  <si>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</si>
  <si>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</si>
  <si>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</si>
  <si>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</si>
  <si>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</si>
  <si>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</si>
  <si>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</si>
  <si>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</si>
  <si>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</si>
  <si>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</si>
  <si>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</si>
  <si>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</si>
  <si>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</si>
  <si>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</si>
  <si>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</si>
  <si>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</si>
  <si>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</si>
  <si>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</si>
  <si>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</si>
  <si>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</si>
  <si>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</si>
  <si>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</si>
  <si>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</si>
  <si>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</si>
  <si>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</si>
  <si>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</si>
  <si>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</si>
  <si>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</si>
  <si>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</si>
  <si>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</si>
  <si>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</si>
  <si>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</si>
  <si>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</si>
  <si>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</si>
  <si>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</si>
  <si>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</si>
  <si>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</si>
  <si>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</si>
  <si>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</si>
  <si>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</si>
  <si>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</si>
  <si>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</si>
  <si>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</si>
  <si>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</si>
  <si>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</si>
  <si>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</si>
  <si>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</si>
  <si>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</si>
  <si>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</si>
  <si>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</si>
  <si>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</si>
  <si>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</si>
  <si>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</si>
  <si>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</si>
  <si>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</si>
  <si>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</si>
  <si>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</si>
  <si>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</si>
  <si>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</si>
  <si>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</si>
  <si>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</si>
  <si>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</si>
  <si>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</si>
  <si>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</si>
  <si>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</si>
  <si>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</si>
  <si>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</si>
  <si>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</si>
  <si>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</si>
  <si>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</si>
  <si>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</si>
  <si>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</si>
  <si>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</si>
  <si>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</si>
  <si>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祁阳县城市管理和综合执法局</t>
  </si>
  <si>
    <t xml:space="preserve">  504001</t>
  </si>
  <si>
    <t xml:space="preserve">  祁阳市城市管理和综合执法局本级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</si>
  <si>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</si>
  <si>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</si>
  <si>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</si>
  <si>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</si>
  <si>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</si>
  <si>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</si>
  <si>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</si>
  <si>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</si>
  <si>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</si>
  <si>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</si>
  <si>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</si>
  <si>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</si>
  <si>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祁阳市城市管理和综合执法局本级</t>
  </si>
  <si>
    <t>212</t>
  </si>
  <si>
    <t xml:space="preserve">   212</t>
  </si>
  <si>
    <t xml:space="preserve">   城乡社区支出</t>
  </si>
  <si>
    <t>01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</si>
  <si>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</si>
  <si>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</si>
  <si>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</si>
  <si>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</si>
  <si>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02</t>
  </si>
  <si>
    <t xml:space="preserve">      2120102</t>
  </si>
  <si>
    <t xml:space="preserve">      一般行政管理事务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</si>
  <si>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</si>
  <si>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</si>
  <si>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</si>
  <si>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</si>
  <si>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99</t>
  </si>
  <si>
    <t xml:space="preserve">  其他社会保障和就业支出</t>
  </si>
  <si>
    <t>2089999</t>
  </si>
  <si>
    <t xml:space="preserve">   其他社会保障和就业支出</t>
  </si>
  <si>
    <t>卫生健康支出</t>
  </si>
  <si>
    <t>11</t>
  </si>
  <si>
    <t xml:space="preserve">  行政事业单位医疗</t>
  </si>
  <si>
    <t xml:space="preserve">    行政单位医疗</t>
  </si>
  <si>
    <t>221</t>
  </si>
  <si>
    <t>住房保障支出</t>
  </si>
  <si>
    <t xml:space="preserve">  住房改革支出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</si>
  <si>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</si>
  <si>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</si>
  <si>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</si>
  <si>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</si>
  <si>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</si>
  <si>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</si>
  <si>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</si>
  <si>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</si>
  <si>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</si>
  <si>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</si>
  <si>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</si>
  <si>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</si>
  <si>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</si>
  <si>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</si>
  <si>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</si>
  <si>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</si>
  <si>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</si>
  <si>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</si>
  <si>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</si>
  <si>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504001</t>
  </si>
  <si>
    <t xml:space="preserve">    行政运行</t>
  </si>
  <si>
    <t xml:space="preserve">    一般行政管理事务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</si>
  <si>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</si>
  <si>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</si>
  <si>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</si>
  <si>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</si>
  <si>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</si>
  <si>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</si>
  <si>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</si>
  <si>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</si>
  <si>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</si>
  <si>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</si>
  <si>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</si>
  <si>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</si>
  <si>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</si>
  <si>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</si>
  <si>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</si>
  <si>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</si>
  <si>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</si>
  <si>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</si>
  <si>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</si>
  <si>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</si>
  <si>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</si>
  <si>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</si>
  <si>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</si>
  <si>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</si>
  <si>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</si>
  <si>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</si>
  <si>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</si>
  <si>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</si>
  <si>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</si>
  <si>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2120102</t>
  </si>
  <si>
    <t xml:space="preserve">     一般行政管理事务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</si>
  <si>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</si>
  <si>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</si>
  <si>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</si>
  <si>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</si>
  <si>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</si>
  <si>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</si>
  <si>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</si>
  <si>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</si>
  <si>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</si>
  <si>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</si>
  <si>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</si>
  <si>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</si>
  <si>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</si>
  <si>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</si>
  <si>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</si>
  <si>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</si>
  <si>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</si>
  <si>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</si>
  <si>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</si>
  <si>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</si>
  <si>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</si>
  <si>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</si>
  <si>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</si>
  <si>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</si>
  <si>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</si>
  <si>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</si>
  <si>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</si>
  <si>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</si>
  <si>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</si>
  <si>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</si>
  <si>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</si>
  <si>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</si>
  <si>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</si>
  <si>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</si>
  <si>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</si>
  <si>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</si>
  <si>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30225</t>
  </si>
  <si>
    <t xml:space="preserve">  专用燃料费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</si>
  <si>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</si>
  <si>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</si>
  <si>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</si>
  <si>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</si>
  <si>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</si>
  <si>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</si>
  <si>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</si>
  <si>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</si>
  <si>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30231</t>
  </si>
  <si>
    <t xml:space="preserve">  公务用车运行维护费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</si>
  <si>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</si>
  <si>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</si>
  <si>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</si>
  <si>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</si>
  <si>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</si>
  <si>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</si>
  <si>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</si>
  <si>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</si>
  <si>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</si>
  <si>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</si>
  <si>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</si>
  <si>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</si>
  <si>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</si>
  <si>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</si>
  <si>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</si>
  <si>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</si>
  <si>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</si>
  <si>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</si>
  <si>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</si>
  <si>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</si>
  <si>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</si>
  <si>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</si>
  <si>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</si>
  <si>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</si>
  <si>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</si>
  <si>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</si>
  <si>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</si>
  <si>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</si>
  <si>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</si>
  <si>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</si>
  <si>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</si>
  <si>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</si>
  <si>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</si>
  <si>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</si>
  <si>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</si>
  <si>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</si>
  <si>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</si>
  <si>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</si>
  <si>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</si>
  <si>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</si>
  <si>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</si>
  <si>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</si>
  <si>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</si>
  <si>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</si>
  <si>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</si>
  <si>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</si>
  <si>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</si>
  <si>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</si>
  <si>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</si>
  <si>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</si>
  <si>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</si>
  <si>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</si>
  <si>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</si>
  <si>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</si>
  <si>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</si>
  <si>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</si>
  <si>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</si>
  <si>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</si>
  <si>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</si>
  <si>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</si>
  <si>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</si>
  <si>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</si>
  <si>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</si>
  <si>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</si>
  <si>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</si>
  <si>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</si>
  <si>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</si>
  <si>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</si>
  <si>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</si>
  <si>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</si>
  <si>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</si>
  <si>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</si>
  <si>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</si>
  <si>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</si>
  <si>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</si>
  <si>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</si>
  <si>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</si>
  <si>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</si>
  <si>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</si>
  <si>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</si>
  <si>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</si>
  <si>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</si>
  <si>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</si>
  <si>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</si>
  <si>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</si>
  <si>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</si>
  <si>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</si>
  <si>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</si>
  <si>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</si>
  <si>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</si>
  <si>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</si>
  <si>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</si>
  <si>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</si>
  <si>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</si>
  <si>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</si>
  <si>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</si>
  <si>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</si>
  <si>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</si>
  <si>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</si>
  <si>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</si>
  <si>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</si>
  <si>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</si>
  <si>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</si>
  <si>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</si>
  <si>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</si>
  <si>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</si>
  <si>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</si>
  <si>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504001</t>
  </si>
  <si>
    <t xml:space="preserve">   2025年垃圾焚烧处理费</t>
  </si>
  <si>
    <t>市容市貌整治及路灯设施维护专项经费</t>
  </si>
  <si>
    <t>附件2</t>
  </si>
  <si>
    <t>单位：祁阳市城市管理和综合执法局</t>
  </si>
  <si>
    <r>
      <rPr>
        <b/>
        <sz val="9"/>
        <rFont val="仿宋_GB2312"/>
        <charset val="134"/>
      </rPr>
      <t>金额单位：万元</t>
    </r>
  </si>
  <si>
    <r>
      <rPr>
        <b/>
        <sz val="9"/>
        <rFont val="仿宋_GB2312"/>
        <charset val="134"/>
      </rPr>
      <t>单位代码</t>
    </r>
  </si>
  <si>
    <r>
      <rPr>
        <b/>
        <sz val="9"/>
        <rFont val="仿宋_GB2312"/>
        <charset val="134"/>
      </rPr>
      <t>单位（专项）名称</t>
    </r>
  </si>
  <si>
    <r>
      <rPr>
        <b/>
        <sz val="9"/>
        <rFont val="仿宋_GB2312"/>
        <charset val="134"/>
      </rPr>
      <t>资金总额</t>
    </r>
  </si>
  <si>
    <r>
      <rPr>
        <b/>
        <sz val="9"/>
        <rFont val="仿宋_GB2312"/>
        <charset val="134"/>
      </rPr>
      <t>实施期绩效目标</t>
    </r>
  </si>
  <si>
    <r>
      <rPr>
        <b/>
        <sz val="9"/>
        <rFont val="仿宋_GB2312"/>
        <charset val="134"/>
      </rPr>
      <t>绩效指标</t>
    </r>
  </si>
  <si>
    <r>
      <rPr>
        <b/>
        <sz val="9"/>
        <rFont val="仿宋_GB2312"/>
        <charset val="134"/>
      </rPr>
      <t>一级指标</t>
    </r>
  </si>
  <si>
    <r>
      <rPr>
        <b/>
        <sz val="9"/>
        <rFont val="仿宋_GB2312"/>
        <charset val="134"/>
      </rPr>
      <t>二级指标</t>
    </r>
  </si>
  <si>
    <r>
      <rPr>
        <b/>
        <sz val="9"/>
        <rFont val="仿宋_GB2312"/>
        <charset val="134"/>
      </rPr>
      <t>三级指标</t>
    </r>
  </si>
  <si>
    <r>
      <rPr>
        <b/>
        <sz val="9"/>
        <rFont val="仿宋_GB2312"/>
        <charset val="134"/>
      </rPr>
      <t>指标值</t>
    </r>
  </si>
  <si>
    <r>
      <rPr>
        <b/>
        <sz val="9"/>
        <rFont val="仿宋_GB2312"/>
        <charset val="134"/>
      </rPr>
      <t>指标值内容</t>
    </r>
  </si>
  <si>
    <r>
      <rPr>
        <b/>
        <sz val="9"/>
        <rFont val="仿宋_GB2312"/>
        <charset val="134"/>
      </rPr>
      <t>评（扣分标准）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</si>
  <si>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仿宋_GB2312"/>
        <charset val="134"/>
      </rPr>
      <t>度量单位</t>
    </r>
  </si>
  <si>
    <r>
      <rPr>
        <b/>
        <sz val="9"/>
        <rFont val="仿宋_GB2312"/>
        <charset val="134"/>
      </rPr>
      <t>指标值类型</t>
    </r>
  </si>
  <si>
    <r>
      <rPr>
        <b/>
        <sz val="9"/>
        <rFont val="仿宋_GB2312"/>
        <charset val="134"/>
      </rPr>
      <t>备注</t>
    </r>
  </si>
  <si>
    <r>
      <rPr>
        <sz val="8"/>
        <rFont val="Times New Roman"/>
        <charset val="134"/>
      </rPr>
      <t xml:space="preserve">  2026</t>
    </r>
    <r>
      <rPr>
        <sz val="8"/>
        <rFont val="宋体"/>
        <charset val="134"/>
      </rPr>
      <t>年垃圾焚烧处理费</t>
    </r>
  </si>
  <si>
    <t>垃圾焚烧发电，进行生活垃圾无害化处理，使卫生环境得到改善优化，人居环境得到不断提升。</t>
  </si>
  <si>
    <r>
      <rPr>
        <sz val="8"/>
        <rFont val="仿宋_GB2312"/>
        <charset val="134"/>
      </rPr>
      <t>成本指标</t>
    </r>
  </si>
  <si>
    <r>
      <rPr>
        <sz val="8"/>
        <rFont val="仿宋_GB2312"/>
        <charset val="134"/>
      </rPr>
      <t>经济成本指标</t>
    </r>
  </si>
  <si>
    <t>控制在预算内</t>
  </si>
  <si>
    <t>控制在 预算内</t>
  </si>
  <si>
    <t>未达目标酌情扣分</t>
  </si>
  <si>
    <t>万元</t>
  </si>
  <si>
    <t>≤</t>
  </si>
  <si>
    <r>
      <rPr>
        <sz val="8"/>
        <rFont val="仿宋_GB2312"/>
        <charset val="134"/>
      </rPr>
      <t>社会成本指标</t>
    </r>
  </si>
  <si>
    <t>垃圾处理保底量</t>
  </si>
  <si>
    <t>吨</t>
  </si>
  <si>
    <t>≥</t>
  </si>
  <si>
    <r>
      <rPr>
        <sz val="8"/>
        <rFont val="仿宋_GB2312"/>
        <charset val="134"/>
      </rPr>
      <t>生态环境成本指标</t>
    </r>
  </si>
  <si>
    <t>垃圾处理成本</t>
  </si>
  <si>
    <t>无</t>
  </si>
  <si>
    <t>=</t>
  </si>
  <si>
    <r>
      <rPr>
        <sz val="8"/>
        <rFont val="仿宋_GB2312"/>
        <charset val="134"/>
      </rPr>
      <t>产出指标</t>
    </r>
  </si>
  <si>
    <r>
      <rPr>
        <sz val="8"/>
        <rFont val="仿宋_GB2312"/>
        <charset val="134"/>
      </rPr>
      <t>数量指标</t>
    </r>
  </si>
  <si>
    <t>城市生活垃圾焚烧处理率</t>
  </si>
  <si>
    <t>%</t>
  </si>
  <si>
    <r>
      <rPr>
        <sz val="8"/>
        <rFont val="仿宋_GB2312"/>
        <charset val="134"/>
      </rPr>
      <t>质量指标</t>
    </r>
  </si>
  <si>
    <t>垃圾无害化处理率</t>
  </si>
  <si>
    <r>
      <rPr>
        <sz val="8"/>
        <rFont val="仿宋_GB2312"/>
        <charset val="134"/>
      </rPr>
      <t>时效指标</t>
    </r>
  </si>
  <si>
    <t>及时率</t>
  </si>
  <si>
    <r>
      <rPr>
        <sz val="8"/>
        <rFont val="仿宋_GB2312"/>
        <charset val="134"/>
      </rPr>
      <t>效益指标</t>
    </r>
    <r>
      <rPr>
        <sz val="8"/>
        <rFont val="Times New Roman"/>
        <charset val="134"/>
      </rPr>
      <t xml:space="preserve"> </t>
    </r>
  </si>
  <si>
    <r>
      <rPr>
        <sz val="8"/>
        <rFont val="仿宋_GB2312"/>
        <charset val="134"/>
      </rPr>
      <t>经济效益指标</t>
    </r>
  </si>
  <si>
    <r>
      <rPr>
        <sz val="8"/>
        <rFont val="仿宋_GB2312"/>
        <charset val="134"/>
      </rPr>
      <t>社会效益指标</t>
    </r>
  </si>
  <si>
    <t>人居环境</t>
  </si>
  <si>
    <t>提升</t>
  </si>
  <si>
    <t>定性</t>
  </si>
  <si>
    <r>
      <rPr>
        <sz val="8"/>
        <rFont val="仿宋_GB2312"/>
        <charset val="134"/>
      </rPr>
      <t>生态效益指标</t>
    </r>
  </si>
  <si>
    <t>卫生环境</t>
  </si>
  <si>
    <t>改善优化</t>
  </si>
  <si>
    <r>
      <rPr>
        <sz val="8"/>
        <rFont val="仿宋_GB2312"/>
        <charset val="134"/>
      </rPr>
      <t>可持续影响指标</t>
    </r>
  </si>
  <si>
    <t>城市发展</t>
  </si>
  <si>
    <t>可持续</t>
  </si>
  <si>
    <r>
      <rPr>
        <sz val="8"/>
        <rFont val="仿宋_GB2312"/>
        <charset val="134"/>
      </rPr>
      <t>满意度指标</t>
    </r>
  </si>
  <si>
    <r>
      <rPr>
        <sz val="8"/>
        <rFont val="仿宋_GB2312"/>
        <charset val="134"/>
      </rPr>
      <t>服务对象满意度指标</t>
    </r>
  </si>
  <si>
    <t>社会公众满意度</t>
  </si>
  <si>
    <t>市容市貌整治及路灯设施维护，使城市更美丽，环境更干净。</t>
  </si>
  <si>
    <t>人行道乱停乱摆案件数</t>
  </si>
  <si>
    <t>人行道乱停乱摆案件处理率</t>
  </si>
  <si>
    <t>设施安全率</t>
  </si>
  <si>
    <t>路灯维修及时</t>
  </si>
  <si>
    <t>及时</t>
  </si>
  <si>
    <t>市政设施维护及时</t>
  </si>
  <si>
    <t>提升城市形象</t>
  </si>
  <si>
    <t>营造良好出行环境</t>
  </si>
  <si>
    <t>提升城市管理水平</t>
  </si>
  <si>
    <t>良好出行环境</t>
  </si>
  <si>
    <t>附件3</t>
  </si>
  <si>
    <t>部门整体支出绩效目标表</t>
  </si>
  <si>
    <r>
      <rPr>
        <b/>
        <sz val="9"/>
        <rFont val="仿宋_GB2312"/>
        <charset val="134"/>
      </rPr>
      <t>单位编码</t>
    </r>
  </si>
  <si>
    <r>
      <rPr>
        <b/>
        <sz val="9"/>
        <rFont val="仿宋_GB2312"/>
        <charset val="134"/>
      </rPr>
      <t>单位名称</t>
    </r>
  </si>
  <si>
    <r>
      <rPr>
        <b/>
        <sz val="9"/>
        <rFont val="仿宋_GB2312"/>
        <charset val="134"/>
      </rPr>
      <t>年度预算申请</t>
    </r>
  </si>
  <si>
    <r>
      <rPr>
        <b/>
        <sz val="9"/>
        <rFont val="仿宋_GB2312"/>
        <charset val="134"/>
      </rPr>
      <t>整体绩效目标</t>
    </r>
  </si>
  <si>
    <r>
      <rPr>
        <b/>
        <sz val="11"/>
        <rFont val="仿宋_GB2312"/>
        <charset val="134"/>
      </rPr>
      <t>部门整体支出年度绩效目标</t>
    </r>
  </si>
  <si>
    <r>
      <rPr>
        <b/>
        <sz val="9"/>
        <rFont val="仿宋_GB2312"/>
        <charset val="134"/>
      </rPr>
      <t>按收入性质分</t>
    </r>
  </si>
  <si>
    <r>
      <rPr>
        <b/>
        <sz val="9"/>
        <rFont val="仿宋_GB2312"/>
        <charset val="134"/>
      </rPr>
      <t>按支出性质分</t>
    </r>
  </si>
  <si>
    <r>
      <rPr>
        <b/>
        <sz val="9"/>
        <rFont val="仿宋_GB2312"/>
        <charset val="134"/>
      </rPr>
      <t>一般公共预算</t>
    </r>
  </si>
  <si>
    <r>
      <rPr>
        <b/>
        <sz val="9"/>
        <rFont val="仿宋_GB2312"/>
        <charset val="134"/>
      </rPr>
      <t>政府性基金拨款</t>
    </r>
  </si>
  <si>
    <r>
      <rPr>
        <b/>
        <sz val="9"/>
        <rFont val="仿宋_GB2312"/>
        <charset val="134"/>
      </rPr>
      <t>财政专户管理资金</t>
    </r>
  </si>
  <si>
    <r>
      <rPr>
        <b/>
        <sz val="9"/>
        <rFont val="仿宋_GB2312"/>
        <charset val="134"/>
      </rPr>
      <t>其他资金</t>
    </r>
  </si>
  <si>
    <r>
      <rPr>
        <b/>
        <sz val="9"/>
        <rFont val="仿宋_GB2312"/>
        <charset val="134"/>
      </rPr>
      <t>基本支出</t>
    </r>
  </si>
  <si>
    <r>
      <rPr>
        <b/>
        <sz val="9"/>
        <rFont val="仿宋_GB2312"/>
        <charset val="134"/>
      </rPr>
      <t>项目支出</t>
    </r>
  </si>
  <si>
    <r>
      <rPr>
        <b/>
        <sz val="9"/>
        <rFont val="仿宋_GB2312"/>
        <charset val="134"/>
      </rPr>
      <t>计量单位</t>
    </r>
  </si>
  <si>
    <r>
      <rPr>
        <b/>
        <sz val="9"/>
        <rFont val="仿宋_GB2312"/>
        <charset val="134"/>
      </rPr>
      <t>指标解释</t>
    </r>
  </si>
  <si>
    <r>
      <rPr>
        <b/>
        <sz val="9"/>
        <rFont val="仿宋_GB2312"/>
        <charset val="134"/>
      </rPr>
      <t>评（扣）分标准</t>
    </r>
  </si>
  <si>
    <t>祁阳市城市管理和综合执法局</t>
  </si>
  <si>
    <t>垃圾焚烧发电，进行生活垃圾无害化处理，使卫生环境得到改善优化，人居环境得到不断提升。市容市貌整治及路灯设施维护，使城市更美丽，环境更干净。</t>
  </si>
  <si>
    <r>
      <rPr>
        <sz val="9"/>
        <rFont val="仿宋_GB2312"/>
        <charset val="134"/>
      </rPr>
      <t>成本指标</t>
    </r>
  </si>
  <si>
    <r>
      <rPr>
        <sz val="9"/>
        <rFont val="仿宋_GB2312"/>
        <charset val="134"/>
      </rPr>
      <t>经济成本指标</t>
    </r>
  </si>
  <si>
    <t>部门预算支出金额</t>
  </si>
  <si>
    <t>反映部门年度实际支出金额。</t>
  </si>
  <si>
    <t>偏离目标值40%不得分，偏离30%得5分，偏离20%得7分，偏离10%得9分，未偏离得满分</t>
  </si>
  <si>
    <r>
      <rPr>
        <sz val="9"/>
        <rFont val="仿宋_GB2312"/>
        <charset val="134"/>
      </rPr>
      <t>社会成本指标</t>
    </r>
  </si>
  <si>
    <r>
      <rPr>
        <sz val="9"/>
        <rFont val="仿宋_GB2312"/>
        <charset val="134"/>
      </rPr>
      <t>生态环境成本指标</t>
    </r>
  </si>
  <si>
    <r>
      <rPr>
        <sz val="9"/>
        <rFont val="仿宋_GB2312"/>
        <charset val="134"/>
      </rPr>
      <t>产出指标</t>
    </r>
  </si>
  <si>
    <r>
      <rPr>
        <sz val="9"/>
        <rFont val="仿宋_GB2312"/>
        <charset val="134"/>
      </rPr>
      <t>数量指标</t>
    </r>
  </si>
  <si>
    <t>垃圾渗滤液处理量</t>
  </si>
  <si>
    <t>60</t>
  </si>
  <si>
    <t>吨/天</t>
  </si>
  <si>
    <t>反映垃圾渗滤液处理量。</t>
  </si>
  <si>
    <t>达到计划值得满分，否则按实际值/计划值*指标分值计分。</t>
  </si>
  <si>
    <t>焚烧炉台数</t>
  </si>
  <si>
    <t>1</t>
  </si>
  <si>
    <t>台</t>
  </si>
  <si>
    <t>反映焚烧炉台数。</t>
  </si>
  <si>
    <t>垃圾焚烧处理量</t>
  </si>
  <si>
    <t>反映垃圾焚烧处理量。</t>
  </si>
  <si>
    <t>宣传材料派发数</t>
  </si>
  <si>
    <t>份</t>
  </si>
  <si>
    <t>反映执法局宣传材料印刷和派发数量。</t>
  </si>
  <si>
    <t>执法人员培训次数</t>
  </si>
  <si>
    <t>次</t>
  </si>
  <si>
    <t>反映执法局对执法人员的培训次数。</t>
  </si>
  <si>
    <t>件</t>
  </si>
  <si>
    <t>反映城区街道摊贩乱停乱摆的案件发生数量。</t>
  </si>
  <si>
    <r>
      <rPr>
        <sz val="9"/>
        <rFont val="仿宋_GB2312"/>
        <charset val="134"/>
      </rPr>
      <t>质量指标</t>
    </r>
  </si>
  <si>
    <t>反映人行道乱停乱摆案件的处理情况。</t>
  </si>
  <si>
    <t>97</t>
  </si>
  <si>
    <t>反映公共设施安全情况。</t>
  </si>
  <si>
    <t>垃圾焚烧处理率</t>
  </si>
  <si>
    <t>98</t>
  </si>
  <si>
    <t>反映垃圾焚烧处理情况。</t>
  </si>
  <si>
    <r>
      <rPr>
        <sz val="9"/>
        <rFont val="仿宋_GB2312"/>
        <charset val="134"/>
      </rPr>
      <t>时效指标</t>
    </r>
  </si>
  <si>
    <t>反映广场路灯故障维修的及时情况。</t>
  </si>
  <si>
    <t>每有一处不及时扣1分</t>
  </si>
  <si>
    <t>维护及时</t>
  </si>
  <si>
    <t>反映公共设施维护及时情况。</t>
  </si>
  <si>
    <t>每有1处不及时扣1分</t>
  </si>
  <si>
    <r>
      <rPr>
        <sz val="9"/>
        <rFont val="仿宋_GB2312"/>
        <charset val="134"/>
      </rPr>
      <t>效益指标</t>
    </r>
    <r>
      <rPr>
        <sz val="9"/>
        <rFont val="Times New Roman"/>
        <charset val="134"/>
      </rPr>
      <t xml:space="preserve"> </t>
    </r>
  </si>
  <si>
    <r>
      <rPr>
        <sz val="9"/>
        <rFont val="仿宋_GB2312"/>
        <charset val="134"/>
      </rPr>
      <t>经济效益指标</t>
    </r>
  </si>
  <si>
    <r>
      <rPr>
        <sz val="9"/>
        <rFont val="仿宋_GB2312"/>
        <charset val="134"/>
      </rPr>
      <t>社会效益指标</t>
    </r>
  </si>
  <si>
    <t>年发电量</t>
  </si>
  <si>
    <t>7000</t>
  </si>
  <si>
    <t>千万时</t>
  </si>
  <si>
    <t>反映生活垃圾焚烧年发电量。</t>
  </si>
  <si>
    <t>提升垃圾处置能力</t>
  </si>
  <si>
    <t>反映生活垃圾焚烧处理对垃圾处置能力的提升情况。</t>
  </si>
  <si>
    <t>好3、一般1、差0</t>
  </si>
  <si>
    <t>反映公共设施维护对城市形象的提升情况。</t>
  </si>
  <si>
    <t>反映公共设施维护对良好出行环境的营造情况。</t>
  </si>
  <si>
    <t>反映通过城管执法对城市道路清洁、城市秩序等方面管理提升情况。</t>
  </si>
  <si>
    <t>好4、一般2、差0</t>
  </si>
  <si>
    <r>
      <rPr>
        <sz val="9"/>
        <rFont val="仿宋_GB2312"/>
        <charset val="134"/>
      </rPr>
      <t>生态效益指标</t>
    </r>
  </si>
  <si>
    <t>减少空气污染</t>
  </si>
  <si>
    <t>减少</t>
  </si>
  <si>
    <t>反映城区垃圾填埋场运行维护减少空气污染。</t>
  </si>
  <si>
    <r>
      <rPr>
        <sz val="9"/>
        <rFont val="仿宋_GB2312"/>
        <charset val="134"/>
      </rPr>
      <t>可持续影响指标</t>
    </r>
  </si>
  <si>
    <r>
      <rPr>
        <sz val="9"/>
        <rFont val="仿宋_GB2312"/>
        <charset val="134"/>
      </rPr>
      <t>满意度指标</t>
    </r>
  </si>
  <si>
    <r>
      <rPr>
        <sz val="9"/>
        <rFont val="仿宋_GB2312"/>
        <charset val="134"/>
      </rPr>
      <t>服务对象满意度指标</t>
    </r>
  </si>
  <si>
    <t>市民满意度</t>
  </si>
  <si>
    <t>&gt;</t>
  </si>
  <si>
    <t>反映市民对城市执法工作项目的满意情况。</t>
  </si>
  <si>
    <t>满意度大于等于95%的得5分，满意度小于95%且大于等于85%的得3分，满意度小于85%且大于等于70%的得1分，满意度小于70%不得分</t>
  </si>
  <si>
    <t>反映市民对生活垃圾焚烧处理的满意情况。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</si>
</sst>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#,##0.00_ "/>
  </numFmts>
  <fonts count="5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11"/>
      <color indexed="8"/>
      <name val="Times New Roman"/>
      <charset val="1"/>
    </font>
    <font>
      <b/>
      <sz val="9"/>
      <name val="Times New Roman"/>
      <charset val="134"/>
    </font>
    <font>
      <sz val="9"/>
      <name val="宋体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Times New Roman"/>
      <charset val="134"/>
    </font>
    <font>
      <sz val="8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color indexed="8"/>
      <name val="宋体"/>
      <charset val="1"/>
      <scheme val="minor"/>
    </font>
    <font>
      <sz val="9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思源黑体"/>
      <charset val="134"/>
    </font>
    <font>
      <sz val="8"/>
      <name val="SimSun"/>
      <charset val="134"/>
    </font>
    <font>
      <sz val="9"/>
      <color indexed="8"/>
      <name val="思源黑体"/>
      <charset val="134"/>
    </font>
    <font>
      <sz val="9"/>
      <color rgb="FFFF0000"/>
      <name val="SimSun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name val="SimSun"/>
      <charset val="134"/>
    </font>
    <font>
      <sz val="7"/>
      <color rgb="FFFF0000"/>
      <name val="SimSun"/>
      <charset val="134"/>
    </font>
    <font>
      <b/>
      <sz val="9"/>
      <color rgb="FFFF000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仿宋_GB2312"/>
      <charset val="134"/>
    </font>
    <font>
      <sz val="8"/>
      <name val="仿宋_GB2312"/>
      <charset val="134"/>
    </font>
    <font>
      <sz val="9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3" borderId="14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7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5" borderId="17" applyNumberFormat="0" applyAlignment="0" applyProtection="0">
      <alignment vertical="center"/>
    </xf>
    <xf numFmtId="0" fontId="46" fillId="6" borderId="19" applyNumberForma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</cellStyleXfs>
  <cellXfs count="19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vertical="center" wrapText="1"/>
    </xf>
    <xf numFmtId="4" fontId="10" fillId="0" borderId="9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178" fontId="20" fillId="0" borderId="0" xfId="0" applyNumberFormat="1" applyFont="1">
      <alignment vertical="center"/>
    </xf>
    <xf numFmtId="176" fontId="21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5" fillId="0" borderId="0" xfId="0" applyFont="1">
      <alignment vertical="center"/>
    </xf>
    <xf numFmtId="4" fontId="16" fillId="2" borderId="5" xfId="0" applyNumberFormat="1" applyFont="1" applyFill="1" applyBorder="1" applyAlignment="1">
      <alignment vertical="center" wrapText="1"/>
    </xf>
    <xf numFmtId="4" fontId="16" fillId="0" borderId="5" xfId="0" applyNumberFormat="1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2" fillId="0" borderId="11" xfId="0" applyNumberFormat="1" applyFont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8" fillId="0" borderId="5" xfId="0" applyFont="1" applyBorder="1">
      <alignment vertical="center"/>
    </xf>
    <xf numFmtId="0" fontId="0" fillId="0" borderId="5" xfId="0" applyFont="1" applyBorder="1">
      <alignment vertical="center"/>
    </xf>
    <xf numFmtId="0" fontId="12" fillId="2" borderId="12" xfId="0" applyFont="1" applyFill="1" applyBorder="1" applyAlignment="1">
      <alignment vertical="center" wrapText="1"/>
    </xf>
    <xf numFmtId="0" fontId="26" fillId="0" borderId="5" xfId="0" applyFont="1" applyBorder="1">
      <alignment vertical="center"/>
    </xf>
    <xf numFmtId="0" fontId="27" fillId="0" borderId="5" xfId="0" applyFont="1" applyBorder="1">
      <alignment vertical="center"/>
    </xf>
    <xf numFmtId="0" fontId="25" fillId="0" borderId="5" xfId="0" applyFont="1" applyBorder="1">
      <alignment vertical="center"/>
    </xf>
    <xf numFmtId="0" fontId="19" fillId="0" borderId="5" xfId="0" applyFont="1" applyBorder="1">
      <alignment vertical="center"/>
    </xf>
    <xf numFmtId="4" fontId="10" fillId="2" borderId="10" xfId="0" applyNumberFormat="1" applyFont="1" applyFill="1" applyBorder="1" applyAlignment="1">
      <alignment vertical="center" wrapText="1"/>
    </xf>
    <xf numFmtId="178" fontId="0" fillId="0" borderId="0" xfId="0" applyNumberFormat="1" applyFont="1">
      <alignment vertical="center"/>
    </xf>
    <xf numFmtId="4" fontId="10" fillId="2" borderId="1" xfId="0" applyNumberFormat="1" applyFont="1" applyFill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4" fontId="10" fillId="2" borderId="11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8" fillId="0" borderId="10" xfId="0" applyFont="1" applyBorder="1">
      <alignment vertical="center"/>
    </xf>
    <xf numFmtId="0" fontId="0" fillId="0" borderId="10" xfId="0" applyFont="1" applyBorder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22" fillId="2" borderId="5" xfId="0" applyNumberFormat="1" applyFont="1" applyFill="1" applyBorder="1" applyAlignment="1">
      <alignment vertical="center" wrapText="1"/>
    </xf>
    <xf numFmtId="49" fontId="17" fillId="2" borderId="5" xfId="0" applyNumberFormat="1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49" fontId="22" fillId="2" borderId="5" xfId="0" applyNumberFormat="1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0" fontId="0" fillId="0" borderId="0" xfId="0" applyFont="1" applyBorder="1">
      <alignment vertical="center"/>
    </xf>
    <xf numFmtId="4" fontId="22" fillId="0" borderId="0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6" sqref="F1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94" t="s">
        <v>0</v>
      </c>
      <c r="B1" s="194"/>
      <c r="C1" s="194"/>
      <c r="D1" s="194"/>
      <c r="E1" s="194"/>
      <c r="F1" s="194"/>
      <c r="G1" s="194"/>
      <c r="H1" s="194"/>
      <c r="I1" s="194"/>
    </row>
    <row r="2" ht="20.45" customHeight="1" spans="1:9">
      <c r="A2" s="51"/>
      <c r="B2" s="51"/>
      <c r="C2" s="51"/>
      <c r="D2" s="51"/>
      <c r="E2" s="51"/>
      <c r="F2" s="51"/>
      <c r="G2" s="51"/>
      <c r="H2" s="51"/>
      <c r="I2" s="51"/>
    </row>
    <row r="3" ht="18.7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34.7" customHeight="1" spans="1:9">
      <c r="A4" s="195"/>
      <c r="B4" s="196"/>
      <c r="C4" s="48"/>
      <c r="D4" s="195" t="s">
        <v>1</v>
      </c>
      <c r="E4" s="196" t="s">
        <v>2</v>
      </c>
      <c r="F4" s="196"/>
      <c r="G4" s="196"/>
      <c r="H4" s="196"/>
      <c r="I4" s="48"/>
    </row>
    <row r="5" ht="47.45" customHeight="1" spans="1:9">
      <c r="A5" s="195"/>
      <c r="B5" s="196"/>
      <c r="C5" s="48"/>
      <c r="D5" s="195" t="s">
        <v>3</v>
      </c>
      <c r="E5" s="196" t="s">
        <v>4</v>
      </c>
      <c r="F5" s="196"/>
      <c r="G5" s="196"/>
      <c r="H5" s="196"/>
      <c r="I5" s="48"/>
    </row>
    <row r="6" ht="14.25" customHeight="1"/>
    <row r="7" ht="14.25" customHeight="1"/>
    <row r="8" ht="14.25" customHeight="1" spans="1:9">
      <c r="D8" s="4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20" activePane="bottomLeft" state="frozen"/>
      <selection/>
      <selection pane="bottomLeft" activeCell="F21" sqref="F2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style="96" customWidth="1"/>
    <col min="4" max="4" width="18.625" style="96" customWidth="1"/>
    <col min="5" max="5" width="16.375" style="96" customWidth="1"/>
  </cols>
  <sheetData>
    <row r="1" ht="16.5" customHeight="1" spans="1:5">
      <c r="A1" s="48"/>
      <c r="B1" s="48"/>
      <c r="C1" s="97"/>
      <c r="D1" s="97"/>
      <c r="E1" s="97" t="s">
        <v>251</v>
      </c>
    </row>
    <row r="2" ht="35.45" customHeight="1" spans="1:5">
      <c r="A2" s="50" t="s">
        <v>14</v>
      </c>
      <c r="B2" s="50"/>
      <c r="C2" s="50"/>
      <c r="D2" s="50"/>
      <c r="E2" s="50"/>
    </row>
    <row r="3" ht="18" customHeight="1" spans="1:5">
      <c r="A3" s="98" t="s">
        <v>31</v>
      </c>
      <c r="B3" s="98"/>
      <c r="C3" s="99"/>
      <c r="D3" s="99"/>
      <c r="E3" s="99" t="s">
        <v>252</v>
      </c>
    </row>
    <row r="4" ht="33.95" customHeight="1" spans="1:5">
      <c r="A4" s="53" t="s">
        <v>253</v>
      </c>
      <c r="B4" s="53"/>
      <c r="C4" s="53" t="s">
        <v>254</v>
      </c>
      <c r="D4" s="53"/>
      <c r="E4" s="53"/>
    </row>
    <row r="5" ht="19.9" customHeight="1" spans="1:5">
      <c r="A5" s="53" t="s">
        <v>255</v>
      </c>
      <c r="B5" s="53" t="s">
        <v>161</v>
      </c>
      <c r="C5" s="53" t="s">
        <v>136</v>
      </c>
      <c r="D5" s="53" t="s">
        <v>242</v>
      </c>
      <c r="E5" s="53" t="s">
        <v>243</v>
      </c>
    </row>
    <row r="6" ht="23.1" customHeight="1" spans="1:5">
      <c r="A6" s="100" t="s">
        <v>256</v>
      </c>
      <c r="B6" s="100" t="s">
        <v>210</v>
      </c>
      <c r="C6" s="92">
        <f>D6+E6</f>
        <v>6.81</v>
      </c>
      <c r="D6" s="92">
        <v>6.81</v>
      </c>
      <c r="E6" s="101"/>
    </row>
    <row r="7" ht="23.1" customHeight="1" spans="1:5">
      <c r="A7" s="102" t="s">
        <v>257</v>
      </c>
      <c r="B7" s="102" t="s">
        <v>258</v>
      </c>
      <c r="C7" s="92">
        <f t="shared" ref="C7:C31" si="0">D7+E7</f>
        <v>6.81</v>
      </c>
      <c r="D7" s="92">
        <v>6.81</v>
      </c>
      <c r="E7" s="92"/>
    </row>
    <row r="8" ht="23.1" customHeight="1" spans="1:5">
      <c r="A8" s="100" t="s">
        <v>259</v>
      </c>
      <c r="B8" s="100" t="s">
        <v>221</v>
      </c>
      <c r="C8" s="92">
        <f t="shared" si="0"/>
        <v>2163.149344</v>
      </c>
      <c r="D8" s="103">
        <f>D9+D10+D11+D13+D12+D14+D15+D16</f>
        <v>2163.149344</v>
      </c>
      <c r="E8" s="101"/>
    </row>
    <row r="9" ht="23.1" customHeight="1" spans="1:5">
      <c r="A9" s="102" t="s">
        <v>260</v>
      </c>
      <c r="B9" s="102" t="s">
        <v>261</v>
      </c>
      <c r="C9" s="92">
        <f t="shared" si="0"/>
        <v>329.93</v>
      </c>
      <c r="D9" s="104">
        <v>329.93</v>
      </c>
      <c r="E9" s="92"/>
    </row>
    <row r="10" ht="23.1" customHeight="1" spans="1:5">
      <c r="A10" s="102" t="s">
        <v>262</v>
      </c>
      <c r="B10" s="102" t="s">
        <v>263</v>
      </c>
      <c r="C10" s="92">
        <f t="shared" si="0"/>
        <v>849.34</v>
      </c>
      <c r="D10" s="104">
        <v>849.34</v>
      </c>
      <c r="E10" s="92"/>
    </row>
    <row r="11" ht="23.1" customHeight="1" spans="1:5">
      <c r="A11" s="102" t="s">
        <v>264</v>
      </c>
      <c r="B11" s="102" t="s">
        <v>265</v>
      </c>
      <c r="C11" s="92">
        <f t="shared" si="0"/>
        <v>423.38</v>
      </c>
      <c r="D11" s="104">
        <v>423.38</v>
      </c>
      <c r="E11" s="92"/>
    </row>
    <row r="12" ht="23.1" customHeight="1" spans="1:5">
      <c r="A12" s="102" t="s">
        <v>266</v>
      </c>
      <c r="B12" s="102" t="s">
        <v>267</v>
      </c>
      <c r="C12" s="92">
        <f t="shared" si="0"/>
        <v>10.36</v>
      </c>
      <c r="D12" s="92">
        <v>10.36</v>
      </c>
      <c r="E12" s="92"/>
    </row>
    <row r="13" ht="23.1" customHeight="1" spans="1:5">
      <c r="A13" s="102" t="s">
        <v>268</v>
      </c>
      <c r="B13" s="102" t="s">
        <v>269</v>
      </c>
      <c r="C13" s="92">
        <f t="shared" si="0"/>
        <v>101.372448</v>
      </c>
      <c r="D13" s="105">
        <v>101.372448</v>
      </c>
      <c r="E13" s="92"/>
    </row>
    <row r="14" ht="23.1" customHeight="1" spans="1:5">
      <c r="A14" s="102" t="s">
        <v>270</v>
      </c>
      <c r="B14" s="102" t="s">
        <v>271</v>
      </c>
      <c r="C14" s="92">
        <f t="shared" si="0"/>
        <v>30.26</v>
      </c>
      <c r="D14" s="104">
        <v>30.26</v>
      </c>
      <c r="E14" s="92"/>
    </row>
    <row r="15" ht="23.1" customHeight="1" spans="1:5">
      <c r="A15" s="102" t="s">
        <v>272</v>
      </c>
      <c r="B15" s="102" t="s">
        <v>273</v>
      </c>
      <c r="C15" s="92">
        <f t="shared" si="0"/>
        <v>239.52872</v>
      </c>
      <c r="D15" s="105">
        <v>239.52872</v>
      </c>
      <c r="E15" s="92"/>
    </row>
    <row r="16" ht="23.1" customHeight="1" spans="1:5">
      <c r="A16" s="102" t="s">
        <v>274</v>
      </c>
      <c r="B16" s="102" t="s">
        <v>275</v>
      </c>
      <c r="C16" s="92">
        <f t="shared" si="0"/>
        <v>178.978176</v>
      </c>
      <c r="D16" s="105">
        <v>178.978176</v>
      </c>
      <c r="E16" s="92"/>
    </row>
    <row r="17" ht="23.1" customHeight="1" spans="1:5">
      <c r="A17" s="100" t="s">
        <v>276</v>
      </c>
      <c r="B17" s="100" t="s">
        <v>277</v>
      </c>
      <c r="C17" s="92">
        <f t="shared" si="0"/>
        <v>192.02</v>
      </c>
      <c r="D17" s="101"/>
      <c r="E17" s="101">
        <f>E18+E19+E20++E21++E22+E23+E24+E25+E26+E27+E28+E29+E30</f>
        <v>192.02</v>
      </c>
    </row>
    <row r="18" ht="23.1" customHeight="1" spans="1:5">
      <c r="A18" s="102" t="s">
        <v>278</v>
      </c>
      <c r="B18" s="102" t="s">
        <v>279</v>
      </c>
      <c r="C18" s="92">
        <f t="shared" si="0"/>
        <v>39.6</v>
      </c>
      <c r="D18" s="92"/>
      <c r="E18" s="92">
        <v>39.6</v>
      </c>
    </row>
    <row r="19" ht="23.1" customHeight="1" spans="1:5">
      <c r="A19" s="102" t="s">
        <v>280</v>
      </c>
      <c r="B19" s="102" t="s">
        <v>281</v>
      </c>
      <c r="C19" s="92">
        <f t="shared" si="0"/>
        <v>14.34</v>
      </c>
      <c r="D19" s="92"/>
      <c r="E19" s="92">
        <v>14.34</v>
      </c>
    </row>
    <row r="20" ht="23.1" customHeight="1" spans="1:5">
      <c r="A20" s="102" t="s">
        <v>282</v>
      </c>
      <c r="B20" s="102" t="s">
        <v>283</v>
      </c>
      <c r="C20" s="92">
        <f t="shared" si="0"/>
        <v>0</v>
      </c>
      <c r="D20" s="92"/>
      <c r="E20" s="92"/>
    </row>
    <row r="21" ht="23.1" customHeight="1" spans="1:5">
      <c r="A21" s="102" t="s">
        <v>284</v>
      </c>
      <c r="B21" s="102" t="s">
        <v>285</v>
      </c>
      <c r="C21" s="92">
        <f t="shared" si="0"/>
        <v>12</v>
      </c>
      <c r="D21" s="92"/>
      <c r="E21" s="92">
        <v>12</v>
      </c>
    </row>
    <row r="22" ht="23.1" customHeight="1" spans="1:5">
      <c r="A22" s="102" t="s">
        <v>286</v>
      </c>
      <c r="B22" s="102" t="s">
        <v>287</v>
      </c>
      <c r="C22" s="92">
        <f t="shared" si="0"/>
        <v>2</v>
      </c>
      <c r="D22" s="92"/>
      <c r="E22" s="92">
        <v>2</v>
      </c>
    </row>
    <row r="23" ht="23.1" customHeight="1" spans="1:5">
      <c r="A23" s="102" t="s">
        <v>288</v>
      </c>
      <c r="B23" s="102" t="s">
        <v>289</v>
      </c>
      <c r="C23" s="92">
        <f t="shared" si="0"/>
        <v>1</v>
      </c>
      <c r="D23" s="92"/>
      <c r="E23" s="92">
        <v>1</v>
      </c>
    </row>
    <row r="24" ht="23.1" customHeight="1" spans="1:5">
      <c r="A24" s="102" t="s">
        <v>290</v>
      </c>
      <c r="B24" s="102" t="s">
        <v>291</v>
      </c>
      <c r="C24" s="92">
        <f t="shared" si="0"/>
        <v>2.2</v>
      </c>
      <c r="D24" s="92"/>
      <c r="E24" s="92">
        <v>2.2</v>
      </c>
    </row>
    <row r="25" ht="23.1" customHeight="1" spans="1:5">
      <c r="A25" s="102" t="s">
        <v>292</v>
      </c>
      <c r="B25" s="102" t="s">
        <v>293</v>
      </c>
      <c r="C25" s="92">
        <f t="shared" si="0"/>
        <v>0.38</v>
      </c>
      <c r="D25" s="92"/>
      <c r="E25" s="92">
        <v>0.38</v>
      </c>
    </row>
    <row r="26" ht="23.1" customHeight="1" spans="1:5">
      <c r="A26" s="102" t="s">
        <v>294</v>
      </c>
      <c r="B26" s="102" t="s">
        <v>295</v>
      </c>
      <c r="C26" s="92">
        <f t="shared" si="0"/>
        <v>7.1</v>
      </c>
      <c r="D26" s="92"/>
      <c r="E26" s="92">
        <v>7.1</v>
      </c>
    </row>
    <row r="27" ht="23.1" customHeight="1" spans="1:5">
      <c r="A27" s="102" t="s">
        <v>296</v>
      </c>
      <c r="B27" s="102" t="s">
        <v>297</v>
      </c>
      <c r="C27" s="92">
        <f t="shared" si="0"/>
        <v>60</v>
      </c>
      <c r="D27" s="92"/>
      <c r="E27" s="92">
        <v>60</v>
      </c>
    </row>
    <row r="28" ht="23.1" customHeight="1" spans="1:5">
      <c r="A28" s="102" t="s">
        <v>298</v>
      </c>
      <c r="B28" s="102" t="s">
        <v>299</v>
      </c>
      <c r="C28" s="92">
        <f t="shared" si="0"/>
        <v>3</v>
      </c>
      <c r="D28" s="92"/>
      <c r="E28" s="92">
        <v>3</v>
      </c>
    </row>
    <row r="29" ht="23.1" customHeight="1" spans="1:5">
      <c r="A29" s="102" t="s">
        <v>300</v>
      </c>
      <c r="B29" s="102" t="s">
        <v>301</v>
      </c>
      <c r="C29" s="92">
        <f t="shared" si="0"/>
        <v>2</v>
      </c>
      <c r="D29" s="92"/>
      <c r="E29" s="92">
        <v>2</v>
      </c>
    </row>
    <row r="30" ht="23.1" customHeight="1" spans="1:5">
      <c r="A30" s="102" t="s">
        <v>302</v>
      </c>
      <c r="B30" s="102" t="s">
        <v>303</v>
      </c>
      <c r="C30" s="92">
        <f t="shared" si="0"/>
        <v>48.4</v>
      </c>
      <c r="D30" s="92"/>
      <c r="E30" s="92">
        <v>48.4</v>
      </c>
    </row>
    <row r="31" ht="19.9" customHeight="1" spans="1:5">
      <c r="A31" s="53" t="s">
        <v>136</v>
      </c>
      <c r="B31" s="53"/>
      <c r="C31" s="92">
        <f>C6+C8+C17</f>
        <v>2361.979344</v>
      </c>
      <c r="D31" s="101">
        <f>D17+D8+D6</f>
        <v>2169.959344</v>
      </c>
      <c r="E31" s="101">
        <f>E17+E8+E6</f>
        <v>192.02</v>
      </c>
    </row>
    <row r="32" ht="14.25" customHeight="1" spans="1:5">
      <c r="A32" s="62" t="s">
        <v>250</v>
      </c>
      <c r="B32" s="62"/>
      <c r="C32" s="106"/>
      <c r="D32" s="106"/>
      <c r="E32" s="106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B1" workbookViewId="0">
      <selection activeCell="F6" sqref="F6:K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48"/>
      <c r="M1" s="49" t="s">
        <v>304</v>
      </c>
      <c r="N1" s="49"/>
    </row>
    <row r="2" ht="39.2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8" customHeight="1" spans="1:14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 t="s">
        <v>32</v>
      </c>
      <c r="N3" s="52"/>
    </row>
    <row r="4" ht="36.95" customHeight="1" spans="1:14">
      <c r="A4" s="53" t="s">
        <v>159</v>
      </c>
      <c r="B4" s="53"/>
      <c r="C4" s="53"/>
      <c r="D4" s="53" t="s">
        <v>199</v>
      </c>
      <c r="E4" s="53" t="s">
        <v>200</v>
      </c>
      <c r="F4" s="53" t="s">
        <v>220</v>
      </c>
      <c r="G4" s="53" t="s">
        <v>202</v>
      </c>
      <c r="H4" s="53"/>
      <c r="I4" s="53"/>
      <c r="J4" s="53"/>
      <c r="K4" s="53"/>
      <c r="L4" s="53" t="s">
        <v>206</v>
      </c>
      <c r="M4" s="53"/>
      <c r="N4" s="53"/>
    </row>
    <row r="5" ht="34.7" customHeight="1" spans="1:14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305</v>
      </c>
      <c r="I5" s="53" t="s">
        <v>306</v>
      </c>
      <c r="J5" s="53" t="s">
        <v>307</v>
      </c>
      <c r="K5" s="53" t="s">
        <v>308</v>
      </c>
      <c r="L5" s="53" t="s">
        <v>136</v>
      </c>
      <c r="M5" s="53" t="s">
        <v>221</v>
      </c>
      <c r="N5" s="53" t="s">
        <v>309</v>
      </c>
    </row>
    <row r="6" ht="19.9" customHeight="1" spans="1:14">
      <c r="A6" s="54"/>
      <c r="B6" s="54"/>
      <c r="C6" s="54"/>
      <c r="D6" s="54"/>
      <c r="E6" s="54" t="s">
        <v>136</v>
      </c>
      <c r="F6" s="83">
        <f>G6</f>
        <v>2163.15</v>
      </c>
      <c r="G6" s="83">
        <f>I6+J6+K6+H6</f>
        <v>2163.15</v>
      </c>
      <c r="H6" s="95">
        <v>1602.65</v>
      </c>
      <c r="I6" s="95">
        <v>371.16</v>
      </c>
      <c r="J6" s="95">
        <v>178.98</v>
      </c>
      <c r="K6" s="92">
        <v>10.36</v>
      </c>
      <c r="L6" s="72"/>
      <c r="M6" s="72"/>
      <c r="N6" s="72"/>
    </row>
    <row r="7" ht="19.9" customHeight="1" spans="1:14">
      <c r="A7" s="54"/>
      <c r="B7" s="54"/>
      <c r="C7" s="54"/>
      <c r="D7" s="57" t="s">
        <v>154</v>
      </c>
      <c r="E7" s="57" t="s">
        <v>155</v>
      </c>
      <c r="F7" s="83">
        <f>G7</f>
        <v>2163.15</v>
      </c>
      <c r="G7" s="83">
        <f>I7+J7+K7+H7</f>
        <v>2163.15</v>
      </c>
      <c r="H7" s="95">
        <v>1602.65</v>
      </c>
      <c r="I7" s="95">
        <v>371.16</v>
      </c>
      <c r="J7" s="95">
        <v>178.98</v>
      </c>
      <c r="K7" s="92">
        <v>10.36</v>
      </c>
      <c r="L7" s="72"/>
      <c r="M7" s="72"/>
      <c r="N7" s="72"/>
    </row>
    <row r="8" ht="19.9" customHeight="1" spans="1:14">
      <c r="A8" s="54"/>
      <c r="B8" s="54"/>
      <c r="C8" s="54"/>
      <c r="D8" s="63" t="s">
        <v>156</v>
      </c>
      <c r="E8" s="63" t="s">
        <v>157</v>
      </c>
      <c r="F8" s="83">
        <f>G8</f>
        <v>2163.15</v>
      </c>
      <c r="G8" s="83">
        <f>I8+J8+K8+H8</f>
        <v>2163.15</v>
      </c>
      <c r="H8" s="95">
        <v>1602.65</v>
      </c>
      <c r="I8" s="95">
        <v>371.16</v>
      </c>
      <c r="J8" s="95">
        <v>178.98</v>
      </c>
      <c r="K8" s="92">
        <v>10.36</v>
      </c>
      <c r="L8" s="72"/>
      <c r="M8" s="72"/>
      <c r="N8" s="72"/>
    </row>
    <row r="9" ht="19.9" customHeight="1" spans="1:14">
      <c r="A9" s="66" t="s">
        <v>171</v>
      </c>
      <c r="B9" s="66" t="s">
        <v>174</v>
      </c>
      <c r="C9" s="66" t="s">
        <v>174</v>
      </c>
      <c r="D9" s="58" t="s">
        <v>216</v>
      </c>
      <c r="E9" s="60" t="s">
        <v>217</v>
      </c>
      <c r="F9" s="83">
        <f>G9</f>
        <v>2163.15</v>
      </c>
      <c r="G9" s="83">
        <f>I9+J9+K9+H9</f>
        <v>2163.15</v>
      </c>
      <c r="H9" s="95">
        <v>1602.65</v>
      </c>
      <c r="I9" s="95">
        <v>371.16</v>
      </c>
      <c r="J9" s="95">
        <v>178.98</v>
      </c>
      <c r="K9" s="92">
        <v>10.36</v>
      </c>
      <c r="L9" s="83"/>
      <c r="M9" s="70"/>
      <c r="N9" s="70"/>
    </row>
    <row r="10" ht="14.25" customHeight="1" spans="1:14">
      <c r="A10" s="62" t="s">
        <v>250</v>
      </c>
      <c r="B10" s="62"/>
      <c r="C10" s="62"/>
      <c r="D10" s="62"/>
      <c r="E10" s="6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E1" workbookViewId="0">
      <selection activeCell="Q16" sqref="Q1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13.5" customWidth="1"/>
    <col min="6" max="6" width="8.625" customWidth="1"/>
    <col min="7" max="10" width="7.75" customWidth="1"/>
    <col min="11" max="11" width="4.5" customWidth="1"/>
    <col min="12" max="12" width="7" customWidth="1"/>
    <col min="13" max="13" width="8.25" customWidth="1"/>
    <col min="14" max="14" width="4.25" customWidth="1"/>
    <col min="15" max="15" width="7.75" customWidth="1"/>
    <col min="16" max="16" width="4.75" customWidth="1"/>
    <col min="17" max="17" width="6.625" customWidth="1"/>
    <col min="18" max="18" width="6.875" customWidth="1"/>
    <col min="19" max="19" width="6.625" customWidth="1"/>
    <col min="20" max="20" width="4.5" customWidth="1"/>
    <col min="21" max="21" width="4.25" customWidth="1"/>
    <col min="22" max="22" width="6.5" customWidth="1"/>
    <col min="23" max="23" width="9.75" customWidth="1"/>
  </cols>
  <sheetData>
    <row r="1" ht="14.25" customHeight="1" spans="1:22">
      <c r="A1" s="48"/>
      <c r="U1" s="49" t="s">
        <v>310</v>
      </c>
      <c r="V1" s="49"/>
    </row>
    <row r="2" ht="43.7" customHeight="1" spans="1:22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ht="21.2" customHeight="1" spans="1:22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82" t="s">
        <v>32</v>
      </c>
      <c r="V3" s="82"/>
    </row>
    <row r="4" ht="23.45" customHeight="1" spans="1:22">
      <c r="A4" s="53" t="s">
        <v>159</v>
      </c>
      <c r="B4" s="53"/>
      <c r="C4" s="53"/>
      <c r="D4" s="53" t="s">
        <v>199</v>
      </c>
      <c r="E4" s="53" t="s">
        <v>200</v>
      </c>
      <c r="F4" s="53" t="s">
        <v>220</v>
      </c>
      <c r="G4" s="53" t="s">
        <v>311</v>
      </c>
      <c r="H4" s="53"/>
      <c r="I4" s="53"/>
      <c r="J4" s="53"/>
      <c r="K4" s="53"/>
      <c r="L4" s="53" t="s">
        <v>312</v>
      </c>
      <c r="M4" s="53"/>
      <c r="N4" s="53"/>
      <c r="O4" s="53"/>
      <c r="P4" s="53"/>
      <c r="Q4" s="53"/>
      <c r="R4" s="53" t="s">
        <v>307</v>
      </c>
      <c r="S4" s="53" t="s">
        <v>313</v>
      </c>
      <c r="T4" s="53"/>
      <c r="U4" s="53"/>
      <c r="V4" s="53"/>
    </row>
    <row r="5" ht="70.5" customHeight="1" spans="1:22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314</v>
      </c>
      <c r="I5" s="53" t="s">
        <v>315</v>
      </c>
      <c r="J5" s="53" t="s">
        <v>316</v>
      </c>
      <c r="K5" s="53" t="s">
        <v>317</v>
      </c>
      <c r="L5" s="53" t="s">
        <v>136</v>
      </c>
      <c r="M5" s="53" t="s">
        <v>318</v>
      </c>
      <c r="N5" s="53" t="s">
        <v>319</v>
      </c>
      <c r="O5" s="53" t="s">
        <v>320</v>
      </c>
      <c r="P5" s="53" t="s">
        <v>321</v>
      </c>
      <c r="Q5" s="53" t="s">
        <v>322</v>
      </c>
      <c r="R5" s="53"/>
      <c r="S5" s="53" t="s">
        <v>136</v>
      </c>
      <c r="T5" s="53" t="s">
        <v>323</v>
      </c>
      <c r="U5" s="53" t="s">
        <v>324</v>
      </c>
      <c r="V5" s="53" t="s">
        <v>308</v>
      </c>
    </row>
    <row r="6" ht="28.5" customHeight="1" spans="1:22">
      <c r="A6" s="54"/>
      <c r="B6" s="54"/>
      <c r="C6" s="54"/>
      <c r="D6" s="54"/>
      <c r="E6" s="54" t="s">
        <v>136</v>
      </c>
      <c r="F6" s="83">
        <v>2163.15</v>
      </c>
      <c r="G6" s="70">
        <v>1602.65</v>
      </c>
      <c r="H6" s="83">
        <v>849.34</v>
      </c>
      <c r="I6" s="70">
        <v>423.38</v>
      </c>
      <c r="J6" s="83">
        <v>329.93</v>
      </c>
      <c r="K6" s="70"/>
      <c r="L6" s="83">
        <v>371.16</v>
      </c>
      <c r="M6" s="70">
        <v>239.53</v>
      </c>
      <c r="N6" s="83"/>
      <c r="O6" s="70">
        <v>101.37</v>
      </c>
      <c r="P6" s="83"/>
      <c r="Q6" s="70">
        <v>30.26</v>
      </c>
      <c r="R6" s="83">
        <v>178.98</v>
      </c>
      <c r="S6" s="70">
        <v>10.36</v>
      </c>
      <c r="T6" s="69"/>
      <c r="U6" s="69"/>
      <c r="V6" s="69">
        <v>10.36</v>
      </c>
    </row>
    <row r="7" ht="28.5" customHeight="1" spans="1:22">
      <c r="A7" s="54"/>
      <c r="B7" s="54"/>
      <c r="C7" s="54"/>
      <c r="D7" s="57" t="s">
        <v>154</v>
      </c>
      <c r="E7" s="57" t="s">
        <v>155</v>
      </c>
      <c r="F7" s="83">
        <v>2163.15</v>
      </c>
      <c r="G7" s="70">
        <v>1602.65</v>
      </c>
      <c r="H7" s="83">
        <v>849.34</v>
      </c>
      <c r="I7" s="70">
        <v>423.38</v>
      </c>
      <c r="J7" s="83">
        <v>329.93</v>
      </c>
      <c r="K7" s="70"/>
      <c r="L7" s="83">
        <v>371.16</v>
      </c>
      <c r="M7" s="70">
        <v>239.53</v>
      </c>
      <c r="N7" s="83"/>
      <c r="O7" s="70">
        <v>101.37</v>
      </c>
      <c r="P7" s="83"/>
      <c r="Q7" s="70">
        <v>30.26</v>
      </c>
      <c r="R7" s="83">
        <v>178.98</v>
      </c>
      <c r="S7" s="70">
        <v>10.36</v>
      </c>
      <c r="T7" s="69"/>
      <c r="U7" s="69"/>
      <c r="V7" s="69">
        <v>10.36</v>
      </c>
    </row>
    <row r="8" ht="28.5" customHeight="1" spans="1:22">
      <c r="A8" s="54"/>
      <c r="B8" s="54"/>
      <c r="C8" s="54"/>
      <c r="D8" s="63" t="s">
        <v>156</v>
      </c>
      <c r="E8" s="63" t="s">
        <v>157</v>
      </c>
      <c r="F8" s="83">
        <v>2163.15</v>
      </c>
      <c r="G8" s="84">
        <v>1602.65</v>
      </c>
      <c r="H8" s="85">
        <v>849.34</v>
      </c>
      <c r="I8" s="86">
        <v>423.38</v>
      </c>
      <c r="J8" s="85">
        <v>329.93</v>
      </c>
      <c r="K8" s="86"/>
      <c r="L8" s="85">
        <v>371.16</v>
      </c>
      <c r="M8" s="86">
        <v>239.53</v>
      </c>
      <c r="N8" s="85"/>
      <c r="O8" s="86">
        <v>101.37</v>
      </c>
      <c r="P8" s="85"/>
      <c r="Q8" s="86">
        <v>30.26</v>
      </c>
      <c r="R8" s="85">
        <v>178.98</v>
      </c>
      <c r="S8" s="86">
        <v>10.36</v>
      </c>
      <c r="T8" s="87"/>
      <c r="U8" s="87"/>
      <c r="V8" s="87">
        <v>10.36</v>
      </c>
    </row>
    <row r="9" ht="28.5" customHeight="1" spans="1:22">
      <c r="A9" s="66" t="s">
        <v>171</v>
      </c>
      <c r="B9" s="66" t="s">
        <v>174</v>
      </c>
      <c r="C9" s="66" t="s">
        <v>174</v>
      </c>
      <c r="D9" s="58" t="s">
        <v>216</v>
      </c>
      <c r="E9" s="60" t="s">
        <v>217</v>
      </c>
      <c r="F9" s="83">
        <f>G9+L9++R9+S9</f>
        <v>2163.15</v>
      </c>
      <c r="G9" s="88">
        <f>H9+I9+J9</f>
        <v>1602.65</v>
      </c>
      <c r="H9" s="89">
        <v>849.34</v>
      </c>
      <c r="I9" s="90">
        <v>423.38</v>
      </c>
      <c r="J9" s="89">
        <v>329.93</v>
      </c>
      <c r="K9" s="90"/>
      <c r="L9" s="89">
        <f>M9+O9+Q9</f>
        <v>371.16</v>
      </c>
      <c r="M9" s="91">
        <v>239.53</v>
      </c>
      <c r="N9" s="89"/>
      <c r="O9" s="91">
        <v>101.37</v>
      </c>
      <c r="P9" s="89"/>
      <c r="Q9" s="90">
        <v>30.26</v>
      </c>
      <c r="R9" s="91">
        <v>178.98</v>
      </c>
      <c r="S9" s="92">
        <v>10.36</v>
      </c>
      <c r="T9" s="90"/>
      <c r="U9" s="90"/>
      <c r="V9" s="92">
        <v>10.36</v>
      </c>
    </row>
    <row r="10" ht="14.25" customHeight="1" spans="1:22">
      <c r="A10" s="62" t="s">
        <v>250</v>
      </c>
      <c r="B10" s="62"/>
      <c r="C10" s="62"/>
      <c r="D10" s="62"/>
      <c r="E10" s="62"/>
      <c r="F10" s="48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</row>
    <row r="11" spans="1:22"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4" spans="1:22">
      <c r="K14" s="9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4" sqref="I14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2.25" customWidth="1"/>
    <col min="7" max="7" width="11.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48"/>
      <c r="K1" s="49" t="s">
        <v>325</v>
      </c>
    </row>
    <row r="2" ht="40.7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7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2" t="s">
        <v>32</v>
      </c>
      <c r="K3" s="52"/>
    </row>
    <row r="4" ht="20.45" customHeight="1" spans="1:11">
      <c r="A4" s="53" t="s">
        <v>159</v>
      </c>
      <c r="B4" s="53"/>
      <c r="C4" s="53"/>
      <c r="D4" s="53" t="s">
        <v>199</v>
      </c>
      <c r="E4" s="53" t="s">
        <v>200</v>
      </c>
      <c r="F4" s="53" t="s">
        <v>326</v>
      </c>
      <c r="G4" s="53" t="s">
        <v>327</v>
      </c>
      <c r="H4" s="53" t="s">
        <v>328</v>
      </c>
      <c r="I4" s="53" t="s">
        <v>329</v>
      </c>
      <c r="J4" s="53" t="s">
        <v>330</v>
      </c>
      <c r="K4" s="53" t="s">
        <v>331</v>
      </c>
    </row>
    <row r="5" ht="15" customHeight="1" spans="1:11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</row>
    <row r="6" ht="19.9" customHeight="1" spans="1:11">
      <c r="A6" s="54"/>
      <c r="B6" s="54"/>
      <c r="C6" s="54"/>
      <c r="D6" s="54"/>
      <c r="E6" s="54" t="s">
        <v>136</v>
      </c>
      <c r="F6" s="70">
        <v>6.81</v>
      </c>
      <c r="G6" s="69"/>
      <c r="H6" s="69"/>
      <c r="I6" s="69"/>
      <c r="J6" s="69"/>
      <c r="K6" s="70">
        <v>6.81</v>
      </c>
    </row>
    <row r="7" ht="19.9" customHeight="1" spans="1:11">
      <c r="A7" s="54"/>
      <c r="B7" s="54"/>
      <c r="C7" s="54"/>
      <c r="D7" s="57" t="s">
        <v>154</v>
      </c>
      <c r="E7" s="57" t="s">
        <v>155</v>
      </c>
      <c r="F7" s="70">
        <v>6.81</v>
      </c>
      <c r="G7" s="69"/>
      <c r="H7" s="69"/>
      <c r="I7" s="69"/>
      <c r="J7" s="69"/>
      <c r="K7" s="70">
        <v>6.81</v>
      </c>
    </row>
    <row r="8" ht="19.9" customHeight="1" spans="1:11">
      <c r="A8" s="54"/>
      <c r="B8" s="54"/>
      <c r="C8" s="54"/>
      <c r="D8" s="63" t="s">
        <v>156</v>
      </c>
      <c r="E8" s="63" t="s">
        <v>157</v>
      </c>
      <c r="F8" s="70">
        <v>6.81</v>
      </c>
      <c r="G8" s="69"/>
      <c r="H8" s="69"/>
      <c r="I8" s="69"/>
      <c r="J8" s="69"/>
      <c r="K8" s="70">
        <v>6.81</v>
      </c>
    </row>
    <row r="9" ht="19.9" customHeight="1" spans="1:11">
      <c r="A9" s="66" t="s">
        <v>171</v>
      </c>
      <c r="B9" s="66" t="s">
        <v>174</v>
      </c>
      <c r="C9" s="66" t="s">
        <v>174</v>
      </c>
      <c r="D9" s="58" t="s">
        <v>216</v>
      </c>
      <c r="E9" s="60" t="s">
        <v>217</v>
      </c>
      <c r="F9" s="70">
        <v>6.81</v>
      </c>
      <c r="G9" s="70"/>
      <c r="H9" s="70"/>
      <c r="I9" s="70"/>
      <c r="J9" s="70"/>
      <c r="K9" s="70">
        <v>6.81</v>
      </c>
    </row>
    <row r="10" ht="14.25" customHeight="1" spans="1:11">
      <c r="A10" s="62" t="s">
        <v>250</v>
      </c>
      <c r="B10" s="62"/>
      <c r="C10" s="62"/>
      <c r="D10" s="62"/>
      <c r="E10" s="62"/>
      <c r="F10" s="80"/>
      <c r="G10" s="80"/>
      <c r="H10" s="80"/>
      <c r="I10" s="80"/>
      <c r="J10" s="80"/>
      <c r="K10" s="8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14" sqref="K14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48"/>
      <c r="Q1" s="49" t="s">
        <v>332</v>
      </c>
      <c r="R1" s="49"/>
    </row>
    <row r="2" ht="35.45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2" customHeight="1" spans="1:18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2" t="s">
        <v>32</v>
      </c>
      <c r="R3" s="52"/>
    </row>
    <row r="4" ht="21.2" customHeight="1" spans="1:18">
      <c r="A4" s="53" t="s">
        <v>159</v>
      </c>
      <c r="B4" s="53"/>
      <c r="C4" s="53"/>
      <c r="D4" s="53" t="s">
        <v>199</v>
      </c>
      <c r="E4" s="53" t="s">
        <v>200</v>
      </c>
      <c r="F4" s="53" t="s">
        <v>326</v>
      </c>
      <c r="G4" s="53" t="s">
        <v>333</v>
      </c>
      <c r="H4" s="53" t="s">
        <v>334</v>
      </c>
      <c r="I4" s="53" t="s">
        <v>335</v>
      </c>
      <c r="J4" s="53" t="s">
        <v>336</v>
      </c>
      <c r="K4" s="53" t="s">
        <v>337</v>
      </c>
      <c r="L4" s="53" t="s">
        <v>338</v>
      </c>
      <c r="M4" s="53" t="s">
        <v>339</v>
      </c>
      <c r="N4" s="53" t="s">
        <v>328</v>
      </c>
      <c r="O4" s="53" t="s">
        <v>340</v>
      </c>
      <c r="P4" s="53" t="s">
        <v>341</v>
      </c>
      <c r="Q4" s="53" t="s">
        <v>329</v>
      </c>
      <c r="R4" s="53" t="s">
        <v>331</v>
      </c>
    </row>
    <row r="5" ht="18.75" customHeight="1" spans="1:18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19.9" customHeight="1" spans="1:18">
      <c r="A6" s="54"/>
      <c r="B6" s="54"/>
      <c r="C6" s="54"/>
      <c r="D6" s="54"/>
      <c r="E6" s="54" t="s">
        <v>136</v>
      </c>
      <c r="F6" s="70">
        <v>6.81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>
        <v>6.81</v>
      </c>
    </row>
    <row r="7" ht="19.9" customHeight="1" spans="1:18">
      <c r="A7" s="54"/>
      <c r="B7" s="54"/>
      <c r="C7" s="54"/>
      <c r="D7" s="57" t="s">
        <v>154</v>
      </c>
      <c r="E7" s="57" t="s">
        <v>155</v>
      </c>
      <c r="F7" s="70">
        <v>6.81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>
        <v>6.81</v>
      </c>
    </row>
    <row r="8" ht="19.9" customHeight="1" spans="1:18">
      <c r="A8" s="54"/>
      <c r="B8" s="54"/>
      <c r="C8" s="54"/>
      <c r="D8" s="63" t="s">
        <v>156</v>
      </c>
      <c r="E8" s="63" t="s">
        <v>157</v>
      </c>
      <c r="F8" s="70">
        <v>6.81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>
        <v>6.81</v>
      </c>
    </row>
    <row r="9" ht="19.9" customHeight="1" spans="1:18">
      <c r="A9" s="66" t="s">
        <v>171</v>
      </c>
      <c r="B9" s="66" t="s">
        <v>174</v>
      </c>
      <c r="C9" s="66" t="s">
        <v>174</v>
      </c>
      <c r="D9" s="58" t="s">
        <v>216</v>
      </c>
      <c r="E9" s="60" t="s">
        <v>217</v>
      </c>
      <c r="F9" s="70">
        <v>6.81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>
        <v>6.81</v>
      </c>
    </row>
    <row r="10" ht="14.25" customHeight="1" spans="1:18">
      <c r="A10" s="62" t="s">
        <v>250</v>
      </c>
      <c r="B10" s="62"/>
      <c r="C10" s="62"/>
      <c r="D10" s="62"/>
      <c r="E10" s="6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B1" workbookViewId="0">
      <selection activeCell="L19" sqref="L19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4.25" customHeight="1" spans="1:20">
      <c r="A1" s="48"/>
      <c r="S1" s="49" t="s">
        <v>342</v>
      </c>
      <c r="T1" s="49"/>
    </row>
    <row r="2" ht="31.7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2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32</v>
      </c>
      <c r="T3" s="52"/>
    </row>
    <row r="4" ht="24.95" customHeight="1" spans="1:20">
      <c r="A4" s="53" t="s">
        <v>159</v>
      </c>
      <c r="B4" s="53"/>
      <c r="C4" s="53"/>
      <c r="D4" s="53" t="s">
        <v>199</v>
      </c>
      <c r="E4" s="53" t="s">
        <v>200</v>
      </c>
      <c r="F4" s="53" t="s">
        <v>326</v>
      </c>
      <c r="G4" s="53" t="s">
        <v>203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206</v>
      </c>
      <c r="S4" s="53"/>
      <c r="T4" s="53"/>
    </row>
    <row r="5" ht="31.7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343</v>
      </c>
      <c r="I5" s="53" t="s">
        <v>344</v>
      </c>
      <c r="J5" s="53" t="s">
        <v>345</v>
      </c>
      <c r="K5" s="53" t="s">
        <v>346</v>
      </c>
      <c r="L5" s="53" t="s">
        <v>347</v>
      </c>
      <c r="M5" s="53" t="s">
        <v>348</v>
      </c>
      <c r="N5" s="53" t="s">
        <v>349</v>
      </c>
      <c r="O5" s="53" t="s">
        <v>350</v>
      </c>
      <c r="P5" s="53" t="s">
        <v>351</v>
      </c>
      <c r="Q5" s="53" t="s">
        <v>352</v>
      </c>
      <c r="R5" s="53" t="s">
        <v>136</v>
      </c>
      <c r="S5" s="53" t="s">
        <v>277</v>
      </c>
      <c r="T5" s="53" t="s">
        <v>309</v>
      </c>
    </row>
    <row r="6" ht="19.9" customHeight="1" spans="1:20">
      <c r="A6" s="73"/>
      <c r="B6" s="73"/>
      <c r="C6" s="73"/>
      <c r="D6" s="73"/>
      <c r="E6" s="73" t="s">
        <v>136</v>
      </c>
      <c r="F6" s="74">
        <v>192.02</v>
      </c>
      <c r="G6" s="74">
        <v>192.02</v>
      </c>
      <c r="H6" s="70">
        <v>81.62</v>
      </c>
      <c r="I6" s="70"/>
      <c r="J6" s="70"/>
      <c r="K6" s="70"/>
      <c r="L6" s="70"/>
      <c r="M6" s="70"/>
      <c r="N6" s="70"/>
      <c r="O6" s="70">
        <v>60</v>
      </c>
      <c r="P6" s="70">
        <v>2</v>
      </c>
      <c r="Q6" s="72">
        <v>48.4</v>
      </c>
      <c r="R6" s="72"/>
      <c r="S6" s="75"/>
      <c r="T6" s="75"/>
    </row>
    <row r="7" ht="31" customHeight="1" spans="1:20">
      <c r="A7" s="73"/>
      <c r="B7" s="73"/>
      <c r="C7" s="73"/>
      <c r="D7" s="76" t="s">
        <v>154</v>
      </c>
      <c r="E7" s="76" t="s">
        <v>155</v>
      </c>
      <c r="F7" s="74">
        <v>192.02</v>
      </c>
      <c r="G7" s="74">
        <v>192.02</v>
      </c>
      <c r="H7" s="70">
        <v>81.62</v>
      </c>
      <c r="I7" s="70"/>
      <c r="J7" s="70"/>
      <c r="K7" s="70"/>
      <c r="L7" s="70"/>
      <c r="M7" s="70"/>
      <c r="N7" s="70"/>
      <c r="O7" s="70">
        <v>60</v>
      </c>
      <c r="P7" s="70">
        <v>2</v>
      </c>
      <c r="Q7" s="72">
        <v>48.4</v>
      </c>
      <c r="R7" s="72"/>
      <c r="S7" s="75"/>
      <c r="T7" s="75"/>
    </row>
    <row r="8" ht="35" customHeight="1" spans="1:20">
      <c r="A8" s="73"/>
      <c r="B8" s="73"/>
      <c r="C8" s="73"/>
      <c r="D8" s="77" t="s">
        <v>156</v>
      </c>
      <c r="E8" s="77" t="s">
        <v>157</v>
      </c>
      <c r="F8" s="74">
        <v>192.02</v>
      </c>
      <c r="G8" s="74">
        <v>192.02</v>
      </c>
      <c r="H8" s="70">
        <v>81.62</v>
      </c>
      <c r="I8" s="70"/>
      <c r="J8" s="70"/>
      <c r="K8" s="70"/>
      <c r="L8" s="70"/>
      <c r="M8" s="70"/>
      <c r="N8" s="70"/>
      <c r="O8" s="70">
        <v>60</v>
      </c>
      <c r="P8" s="70">
        <v>2</v>
      </c>
      <c r="Q8" s="72">
        <v>48.4</v>
      </c>
      <c r="R8" s="72"/>
      <c r="S8" s="75"/>
      <c r="T8" s="75"/>
    </row>
    <row r="9" ht="30" customHeight="1" spans="1:20">
      <c r="A9" s="78" t="s">
        <v>171</v>
      </c>
      <c r="B9" s="78" t="s">
        <v>174</v>
      </c>
      <c r="C9" s="78" t="s">
        <v>174</v>
      </c>
      <c r="D9" s="79" t="s">
        <v>216</v>
      </c>
      <c r="E9" s="71" t="s">
        <v>217</v>
      </c>
      <c r="F9" s="70">
        <v>179.52</v>
      </c>
      <c r="G9" s="70">
        <v>179.52</v>
      </c>
      <c r="H9" s="70">
        <v>81.62</v>
      </c>
      <c r="I9" s="70"/>
      <c r="J9" s="70"/>
      <c r="K9" s="70"/>
      <c r="L9" s="70"/>
      <c r="M9" s="70"/>
      <c r="N9" s="70"/>
      <c r="O9" s="70">
        <v>60</v>
      </c>
      <c r="P9" s="70">
        <v>2</v>
      </c>
      <c r="Q9" s="70">
        <v>35.9</v>
      </c>
      <c r="R9" s="70"/>
      <c r="S9" s="64"/>
      <c r="T9" s="64"/>
    </row>
    <row r="10" ht="32" customHeight="1" spans="1:20">
      <c r="A10" s="78" t="s">
        <v>171</v>
      </c>
      <c r="B10" s="78" t="s">
        <v>174</v>
      </c>
      <c r="C10" s="78" t="s">
        <v>179</v>
      </c>
      <c r="D10" s="79" t="s">
        <v>216</v>
      </c>
      <c r="E10" s="71" t="s">
        <v>218</v>
      </c>
      <c r="F10" s="70">
        <v>12.5</v>
      </c>
      <c r="G10" s="70">
        <v>12.5</v>
      </c>
      <c r="H10" s="70"/>
      <c r="I10" s="70"/>
      <c r="J10" s="70"/>
      <c r="K10" s="70"/>
      <c r="L10" s="70"/>
      <c r="M10" s="70"/>
      <c r="N10" s="70"/>
      <c r="O10" s="70"/>
      <c r="P10" s="70"/>
      <c r="Q10" s="70">
        <v>12.5</v>
      </c>
      <c r="R10" s="70"/>
      <c r="S10" s="64"/>
      <c r="T10" s="64"/>
    </row>
    <row r="11" ht="19.9" customHeight="1" spans="1:20">
      <c r="A11" s="48" t="s">
        <v>250</v>
      </c>
      <c r="B11" s="48"/>
      <c r="C11" s="48"/>
      <c r="D11" s="48"/>
      <c r="E11" s="48"/>
      <c r="F11" s="48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L8" sqref="AL8"/>
    </sheetView>
  </sheetViews>
  <sheetFormatPr defaultColWidth="10" defaultRowHeight="13.5"/>
  <cols>
    <col min="1" max="1" width="3.625" customWidth="1"/>
    <col min="2" max="3" width="4.625" customWidth="1"/>
    <col min="4" max="4" width="5.25" customWidth="1"/>
    <col min="5" max="5" width="7.125" customWidth="1"/>
    <col min="6" max="6" width="6.375" customWidth="1"/>
    <col min="7" max="7" width="5.5" customWidth="1"/>
    <col min="8" max="8" width="5.75" customWidth="1"/>
    <col min="9" max="9" width="3.125" customWidth="1"/>
    <col min="10" max="10" width="2.75" customWidth="1"/>
    <col min="11" max="13" width="5.625" customWidth="1"/>
    <col min="14" max="14" width="3.125" customWidth="1"/>
    <col min="15" max="15" width="2.875" customWidth="1"/>
    <col min="16" max="16" width="5.75" customWidth="1"/>
    <col min="17" max="17" width="3.125" customWidth="1"/>
    <col min="18" max="19" width="5.5" customWidth="1"/>
    <col min="20" max="20" width="3" customWidth="1"/>
    <col min="21" max="21" width="3.125" customWidth="1"/>
    <col min="22" max="22" width="4.125" customWidth="1"/>
    <col min="23" max="24" width="3.5" customWidth="1"/>
    <col min="25" max="25" width="5.5" customWidth="1"/>
    <col min="26" max="26" width="3.5" customWidth="1"/>
    <col min="27" max="27" width="3.375" customWidth="1"/>
    <col min="28" max="28" width="5" customWidth="1"/>
    <col min="29" max="29" width="3.25" customWidth="1"/>
    <col min="30" max="30" width="5.25" customWidth="1"/>
    <col min="31" max="31" width="2.75" customWidth="1"/>
    <col min="32" max="32" width="3.25" customWidth="1"/>
    <col min="33" max="33" width="5.875" customWidth="1"/>
    <col min="34" max="34" width="9.75" customWidth="1"/>
  </cols>
  <sheetData>
    <row r="1" ht="21" customHeight="1" spans="1:33">
      <c r="A1" s="48"/>
      <c r="F1" s="48"/>
      <c r="AF1" s="49" t="s">
        <v>353</v>
      </c>
      <c r="AG1" s="49"/>
    </row>
    <row r="2" ht="38.45" customHeight="1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30" customHeight="1" spans="1:33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 t="s">
        <v>32</v>
      </c>
      <c r="AG3" s="52"/>
    </row>
    <row r="4" ht="21.95" customHeight="1" spans="1:33">
      <c r="A4" s="53" t="s">
        <v>159</v>
      </c>
      <c r="B4" s="53"/>
      <c r="C4" s="53"/>
      <c r="D4" s="53" t="s">
        <v>199</v>
      </c>
      <c r="E4" s="53" t="s">
        <v>200</v>
      </c>
      <c r="F4" s="53" t="s">
        <v>354</v>
      </c>
      <c r="G4" s="53" t="s">
        <v>355</v>
      </c>
      <c r="H4" s="53" t="s">
        <v>356</v>
      </c>
      <c r="I4" s="53" t="s">
        <v>357</v>
      </c>
      <c r="J4" s="53" t="s">
        <v>358</v>
      </c>
      <c r="K4" s="53" t="s">
        <v>359</v>
      </c>
      <c r="L4" s="53" t="s">
        <v>360</v>
      </c>
      <c r="M4" s="53" t="s">
        <v>361</v>
      </c>
      <c r="N4" s="53" t="s">
        <v>362</v>
      </c>
      <c r="O4" s="53" t="s">
        <v>363</v>
      </c>
      <c r="P4" s="53" t="s">
        <v>364</v>
      </c>
      <c r="Q4" s="53" t="s">
        <v>349</v>
      </c>
      <c r="R4" s="53" t="s">
        <v>351</v>
      </c>
      <c r="S4" s="53" t="s">
        <v>365</v>
      </c>
      <c r="T4" s="53" t="s">
        <v>344</v>
      </c>
      <c r="U4" s="53" t="s">
        <v>345</v>
      </c>
      <c r="V4" s="53" t="s">
        <v>348</v>
      </c>
      <c r="W4" s="53" t="s">
        <v>366</v>
      </c>
      <c r="X4" s="53" t="s">
        <v>367</v>
      </c>
      <c r="Y4" s="53" t="s">
        <v>368</v>
      </c>
      <c r="Z4" s="53" t="s">
        <v>369</v>
      </c>
      <c r="AA4" s="53" t="s">
        <v>347</v>
      </c>
      <c r="AB4" s="53" t="s">
        <v>370</v>
      </c>
      <c r="AC4" s="53" t="s">
        <v>371</v>
      </c>
      <c r="AD4" s="53" t="s">
        <v>350</v>
      </c>
      <c r="AE4" s="53" t="s">
        <v>372</v>
      </c>
      <c r="AF4" s="53" t="s">
        <v>373</v>
      </c>
      <c r="AG4" s="53" t="s">
        <v>352</v>
      </c>
    </row>
    <row r="5" ht="64.5" customHeight="1" spans="1:33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35.25" customHeight="1" spans="1:33">
      <c r="A6" s="55"/>
      <c r="B6" s="71"/>
      <c r="C6" s="71"/>
      <c r="D6" s="60"/>
      <c r="E6" s="60" t="s">
        <v>136</v>
      </c>
      <c r="F6" s="72">
        <v>192.02</v>
      </c>
      <c r="G6" s="70">
        <v>14.34</v>
      </c>
      <c r="H6" s="70">
        <v>12</v>
      </c>
      <c r="I6" s="70"/>
      <c r="J6" s="70"/>
      <c r="K6" s="70">
        <v>0.38</v>
      </c>
      <c r="L6" s="70">
        <v>1</v>
      </c>
      <c r="M6" s="70">
        <v>2.2</v>
      </c>
      <c r="N6" s="70"/>
      <c r="O6" s="70"/>
      <c r="P6" s="70">
        <v>7.1</v>
      </c>
      <c r="Q6" s="70"/>
      <c r="R6" s="70">
        <v>2</v>
      </c>
      <c r="S6" s="70">
        <v>3</v>
      </c>
      <c r="T6" s="70"/>
      <c r="U6" s="70"/>
      <c r="V6" s="70"/>
      <c r="W6" s="70"/>
      <c r="X6" s="70"/>
      <c r="Y6" s="70">
        <v>2</v>
      </c>
      <c r="Z6" s="70"/>
      <c r="AA6" s="70"/>
      <c r="AB6" s="70">
        <v>39.6</v>
      </c>
      <c r="AC6" s="70"/>
      <c r="AD6" s="70">
        <v>60</v>
      </c>
      <c r="AE6" s="72"/>
      <c r="AF6" s="72"/>
      <c r="AG6" s="72">
        <v>48.4</v>
      </c>
    </row>
    <row r="7" ht="35.25" customHeight="1" spans="1:33">
      <c r="A7" s="54"/>
      <c r="B7" s="54"/>
      <c r="C7" s="54"/>
      <c r="D7" s="57" t="s">
        <v>154</v>
      </c>
      <c r="E7" s="57" t="s">
        <v>155</v>
      </c>
      <c r="F7" s="72">
        <v>192.02</v>
      </c>
      <c r="G7" s="70">
        <v>14.34</v>
      </c>
      <c r="H7" s="70">
        <v>12</v>
      </c>
      <c r="I7" s="70"/>
      <c r="J7" s="70"/>
      <c r="K7" s="70">
        <v>0.38</v>
      </c>
      <c r="L7" s="70">
        <v>1</v>
      </c>
      <c r="M7" s="70">
        <v>2.2</v>
      </c>
      <c r="N7" s="70"/>
      <c r="O7" s="70"/>
      <c r="P7" s="70">
        <v>7.1</v>
      </c>
      <c r="Q7" s="70"/>
      <c r="R7" s="70">
        <v>2</v>
      </c>
      <c r="S7" s="70">
        <v>3</v>
      </c>
      <c r="T7" s="70"/>
      <c r="U7" s="70"/>
      <c r="V7" s="70"/>
      <c r="W7" s="70"/>
      <c r="X7" s="70"/>
      <c r="Y7" s="70">
        <v>2</v>
      </c>
      <c r="Z7" s="70"/>
      <c r="AA7" s="70"/>
      <c r="AB7" s="70">
        <v>39.6</v>
      </c>
      <c r="AC7" s="70"/>
      <c r="AD7" s="70">
        <v>60</v>
      </c>
      <c r="AE7" s="72"/>
      <c r="AF7" s="72"/>
      <c r="AG7" s="72">
        <v>48.4</v>
      </c>
    </row>
    <row r="8" ht="35.25" customHeight="1" spans="1:33">
      <c r="A8" s="54"/>
      <c r="B8" s="54"/>
      <c r="C8" s="54"/>
      <c r="D8" s="63" t="s">
        <v>156</v>
      </c>
      <c r="E8" s="63" t="s">
        <v>157</v>
      </c>
      <c r="F8" s="72">
        <v>192.02</v>
      </c>
      <c r="G8" s="70">
        <v>14.34</v>
      </c>
      <c r="H8" s="70">
        <v>12</v>
      </c>
      <c r="I8" s="70"/>
      <c r="J8" s="70"/>
      <c r="K8" s="70">
        <v>0.38</v>
      </c>
      <c r="L8" s="70">
        <v>1</v>
      </c>
      <c r="M8" s="70">
        <v>2.2</v>
      </c>
      <c r="N8" s="70"/>
      <c r="O8" s="70"/>
      <c r="P8" s="70">
        <v>7.1</v>
      </c>
      <c r="Q8" s="70"/>
      <c r="R8" s="70">
        <v>2</v>
      </c>
      <c r="S8" s="70">
        <v>3</v>
      </c>
      <c r="T8" s="70"/>
      <c r="U8" s="70"/>
      <c r="V8" s="70"/>
      <c r="W8" s="70"/>
      <c r="X8" s="70"/>
      <c r="Y8" s="70">
        <v>2</v>
      </c>
      <c r="Z8" s="70"/>
      <c r="AA8" s="70"/>
      <c r="AB8" s="70">
        <v>39.6</v>
      </c>
      <c r="AC8" s="70"/>
      <c r="AD8" s="70">
        <v>60</v>
      </c>
      <c r="AE8" s="72"/>
      <c r="AF8" s="72"/>
      <c r="AG8" s="72">
        <v>48.4</v>
      </c>
    </row>
    <row r="9" ht="35.25" customHeight="1" spans="1:33">
      <c r="A9" s="66" t="s">
        <v>171</v>
      </c>
      <c r="B9" s="66" t="s">
        <v>174</v>
      </c>
      <c r="C9" s="66" t="s">
        <v>174</v>
      </c>
      <c r="D9" s="58" t="s">
        <v>216</v>
      </c>
      <c r="E9" s="60" t="s">
        <v>217</v>
      </c>
      <c r="F9" s="70">
        <v>179.52</v>
      </c>
      <c r="G9" s="70">
        <v>14.34</v>
      </c>
      <c r="H9" s="70">
        <v>12</v>
      </c>
      <c r="I9" s="70"/>
      <c r="J9" s="70"/>
      <c r="K9" s="70">
        <v>0.38</v>
      </c>
      <c r="L9" s="70">
        <v>1</v>
      </c>
      <c r="M9" s="70">
        <v>2.2</v>
      </c>
      <c r="N9" s="70"/>
      <c r="O9" s="70"/>
      <c r="P9" s="70">
        <v>7.1</v>
      </c>
      <c r="Q9" s="70"/>
      <c r="R9" s="70">
        <v>2</v>
      </c>
      <c r="S9" s="70">
        <v>3</v>
      </c>
      <c r="T9" s="70"/>
      <c r="U9" s="70"/>
      <c r="V9" s="70"/>
      <c r="W9" s="70"/>
      <c r="X9" s="70"/>
      <c r="Y9" s="70">
        <v>2</v>
      </c>
      <c r="Z9" s="70"/>
      <c r="AA9" s="70"/>
      <c r="AB9" s="70">
        <v>39.6</v>
      </c>
      <c r="AC9" s="70"/>
      <c r="AD9" s="70">
        <v>60</v>
      </c>
      <c r="AE9" s="70"/>
      <c r="AF9" s="70"/>
      <c r="AG9" s="70">
        <v>35.9</v>
      </c>
    </row>
    <row r="10" ht="35.25" customHeight="1" spans="1:33">
      <c r="A10" s="66" t="s">
        <v>171</v>
      </c>
      <c r="B10" s="66" t="s">
        <v>174</v>
      </c>
      <c r="C10" s="66" t="s">
        <v>179</v>
      </c>
      <c r="D10" s="58" t="s">
        <v>216</v>
      </c>
      <c r="E10" s="60" t="s">
        <v>218</v>
      </c>
      <c r="F10" s="70">
        <v>12.5</v>
      </c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>
        <v>12.5</v>
      </c>
    </row>
    <row r="11" ht="14.25" customHeight="1" spans="1:33">
      <c r="A11" s="62" t="s">
        <v>250</v>
      </c>
      <c r="B11" s="62"/>
      <c r="C11" s="62"/>
      <c r="D11" s="62"/>
      <c r="E11" s="62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2" sqref="F22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48"/>
      <c r="G1" s="49" t="s">
        <v>374</v>
      </c>
      <c r="H1" s="49"/>
    </row>
    <row r="2" ht="29.45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1.2" customHeight="1" spans="1:8">
      <c r="A3" s="51" t="s">
        <v>31</v>
      </c>
      <c r="B3" s="51"/>
      <c r="C3" s="51"/>
      <c r="D3" s="51"/>
      <c r="E3" s="51"/>
      <c r="F3" s="51"/>
      <c r="G3" s="51"/>
      <c r="H3" s="52" t="s">
        <v>32</v>
      </c>
    </row>
    <row r="4" ht="20.45" customHeight="1" spans="1:8">
      <c r="A4" s="53" t="s">
        <v>375</v>
      </c>
      <c r="B4" s="53" t="s">
        <v>376</v>
      </c>
      <c r="C4" s="53" t="s">
        <v>377</v>
      </c>
      <c r="D4" s="53" t="s">
        <v>378</v>
      </c>
      <c r="E4" s="53" t="s">
        <v>379</v>
      </c>
      <c r="F4" s="53"/>
      <c r="G4" s="53"/>
      <c r="H4" s="53" t="s">
        <v>380</v>
      </c>
    </row>
    <row r="5" ht="22.7" customHeight="1" spans="1:8">
      <c r="A5" s="53"/>
      <c r="B5" s="53"/>
      <c r="C5" s="53"/>
      <c r="D5" s="53"/>
      <c r="E5" s="53" t="s">
        <v>138</v>
      </c>
      <c r="F5" s="53" t="s">
        <v>381</v>
      </c>
      <c r="G5" s="53" t="s">
        <v>382</v>
      </c>
      <c r="H5" s="53"/>
    </row>
    <row r="6" ht="19.9" customHeight="1" spans="1:8">
      <c r="A6" s="54"/>
      <c r="B6" s="54" t="s">
        <v>136</v>
      </c>
      <c r="C6" s="69">
        <v>10</v>
      </c>
      <c r="D6" s="69"/>
      <c r="E6" s="69">
        <v>10</v>
      </c>
      <c r="F6" s="69"/>
      <c r="G6" s="69">
        <v>10</v>
      </c>
      <c r="H6" s="56"/>
    </row>
    <row r="7" ht="19.9" customHeight="1" spans="1:8">
      <c r="A7" s="57" t="s">
        <v>154</v>
      </c>
      <c r="B7" s="57" t="s">
        <v>155</v>
      </c>
      <c r="C7" s="69">
        <v>10</v>
      </c>
      <c r="D7" s="69"/>
      <c r="E7" s="69">
        <v>10</v>
      </c>
      <c r="F7" s="69"/>
      <c r="G7" s="69">
        <v>10</v>
      </c>
      <c r="H7" s="56"/>
    </row>
    <row r="8" ht="19.9" customHeight="1" spans="1:8">
      <c r="A8" s="58" t="s">
        <v>156</v>
      </c>
      <c r="B8" s="58" t="s">
        <v>157</v>
      </c>
      <c r="C8" s="70">
        <v>10</v>
      </c>
      <c r="D8" s="70"/>
      <c r="E8" s="70">
        <v>10</v>
      </c>
      <c r="F8" s="70"/>
      <c r="G8" s="70">
        <v>10</v>
      </c>
      <c r="H8" s="64"/>
    </row>
    <row r="9" ht="14.25" customHeight="1" spans="1:8">
      <c r="A9" s="62" t="s">
        <v>250</v>
      </c>
      <c r="B9" s="62"/>
      <c r="C9" s="6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48"/>
      <c r="G1" s="49" t="s">
        <v>383</v>
      </c>
      <c r="H1" s="49"/>
    </row>
    <row r="2" ht="33.95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1.2" customHeight="1" spans="1:8">
      <c r="A3" s="51" t="s">
        <v>31</v>
      </c>
      <c r="B3" s="51"/>
      <c r="C3" s="51"/>
      <c r="D3" s="51"/>
      <c r="E3" s="51"/>
      <c r="F3" s="51"/>
      <c r="G3" s="51"/>
      <c r="H3" s="52" t="s">
        <v>32</v>
      </c>
    </row>
    <row r="4" ht="20.45" customHeight="1" spans="1:8">
      <c r="A4" s="53" t="s">
        <v>160</v>
      </c>
      <c r="B4" s="53" t="s">
        <v>161</v>
      </c>
      <c r="C4" s="53" t="s">
        <v>136</v>
      </c>
      <c r="D4" s="53" t="s">
        <v>384</v>
      </c>
      <c r="E4" s="53"/>
      <c r="F4" s="53"/>
      <c r="G4" s="53"/>
      <c r="H4" s="53" t="s">
        <v>163</v>
      </c>
    </row>
    <row r="5" ht="17.25" customHeight="1" spans="1:8">
      <c r="A5" s="53"/>
      <c r="B5" s="53"/>
      <c r="C5" s="53"/>
      <c r="D5" s="53" t="s">
        <v>138</v>
      </c>
      <c r="E5" s="53" t="s">
        <v>242</v>
      </c>
      <c r="F5" s="53"/>
      <c r="G5" s="53" t="s">
        <v>243</v>
      </c>
      <c r="H5" s="53"/>
    </row>
    <row r="6" ht="24.2" customHeight="1" spans="1:8">
      <c r="A6" s="53"/>
      <c r="B6" s="53"/>
      <c r="C6" s="53"/>
      <c r="D6" s="53"/>
      <c r="E6" s="53" t="s">
        <v>221</v>
      </c>
      <c r="F6" s="53" t="s">
        <v>210</v>
      </c>
      <c r="G6" s="53"/>
      <c r="H6" s="53"/>
    </row>
    <row r="7" ht="19.9" customHeight="1" spans="1:8">
      <c r="A7" s="54"/>
      <c r="B7" s="55" t="s">
        <v>136</v>
      </c>
      <c r="C7" s="56">
        <v>0</v>
      </c>
      <c r="D7" s="56"/>
      <c r="E7" s="56"/>
      <c r="F7" s="56"/>
      <c r="G7" s="56"/>
      <c r="H7" s="56"/>
    </row>
    <row r="8" ht="19.9" customHeight="1" spans="1:8">
      <c r="A8" s="57"/>
      <c r="B8" s="57"/>
      <c r="C8" s="56"/>
      <c r="D8" s="56"/>
      <c r="E8" s="56"/>
      <c r="F8" s="56"/>
      <c r="G8" s="56"/>
      <c r="H8" s="56"/>
    </row>
    <row r="9" ht="19.9" customHeight="1" spans="1:8">
      <c r="A9" s="63"/>
      <c r="B9" s="63"/>
      <c r="C9" s="56"/>
      <c r="D9" s="56"/>
      <c r="E9" s="56"/>
      <c r="F9" s="56"/>
      <c r="G9" s="56"/>
      <c r="H9" s="56"/>
    </row>
    <row r="10" ht="19.9" customHeight="1" spans="1:8">
      <c r="A10" s="63"/>
      <c r="B10" s="63"/>
      <c r="C10" s="56"/>
      <c r="D10" s="56"/>
      <c r="E10" s="56"/>
      <c r="F10" s="56"/>
      <c r="G10" s="56"/>
      <c r="H10" s="56"/>
    </row>
    <row r="11" ht="19.9" customHeight="1" spans="1:8">
      <c r="A11" s="63"/>
      <c r="B11" s="63"/>
      <c r="C11" s="56"/>
      <c r="D11" s="56"/>
      <c r="E11" s="56"/>
      <c r="F11" s="56"/>
      <c r="G11" s="56"/>
      <c r="H11" s="56"/>
    </row>
    <row r="12" ht="19.9" customHeight="1" spans="1:8">
      <c r="A12" s="58"/>
      <c r="B12" s="58"/>
      <c r="C12" s="59"/>
      <c r="D12" s="59"/>
      <c r="E12" s="64"/>
      <c r="F12" s="64"/>
      <c r="G12" s="64"/>
      <c r="H12" s="64"/>
    </row>
    <row r="13" ht="14.25" customHeight="1" spans="1:8">
      <c r="A13" s="62" t="s">
        <v>250</v>
      </c>
      <c r="B13" s="62"/>
      <c r="C13" s="6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48"/>
      <c r="S1" s="49" t="s">
        <v>385</v>
      </c>
      <c r="T1" s="49"/>
    </row>
    <row r="2" ht="41.45" customHeight="1" spans="1:20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2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32</v>
      </c>
      <c r="T3" s="52"/>
    </row>
    <row r="4" ht="24.4" customHeight="1" spans="1:20">
      <c r="A4" s="53" t="s">
        <v>159</v>
      </c>
      <c r="B4" s="53"/>
      <c r="C4" s="53"/>
      <c r="D4" s="53" t="s">
        <v>199</v>
      </c>
      <c r="E4" s="53" t="s">
        <v>200</v>
      </c>
      <c r="F4" s="53" t="s">
        <v>201</v>
      </c>
      <c r="G4" s="53" t="s">
        <v>202</v>
      </c>
      <c r="H4" s="53" t="s">
        <v>203</v>
      </c>
      <c r="I4" s="53" t="s">
        <v>204</v>
      </c>
      <c r="J4" s="53" t="s">
        <v>205</v>
      </c>
      <c r="K4" s="53" t="s">
        <v>206</v>
      </c>
      <c r="L4" s="53" t="s">
        <v>207</v>
      </c>
      <c r="M4" s="53" t="s">
        <v>208</v>
      </c>
      <c r="N4" s="53" t="s">
        <v>209</v>
      </c>
      <c r="O4" s="53" t="s">
        <v>210</v>
      </c>
      <c r="P4" s="53" t="s">
        <v>211</v>
      </c>
      <c r="Q4" s="53" t="s">
        <v>212</v>
      </c>
      <c r="R4" s="53" t="s">
        <v>213</v>
      </c>
      <c r="S4" s="53" t="s">
        <v>214</v>
      </c>
      <c r="T4" s="53" t="s">
        <v>215</v>
      </c>
    </row>
    <row r="5" ht="17.65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" customHeight="1" spans="1:20">
      <c r="A6" s="54"/>
      <c r="B6" s="54"/>
      <c r="C6" s="54"/>
      <c r="D6" s="54"/>
      <c r="E6" s="54" t="s">
        <v>136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19.9" customHeight="1" spans="1:20">
      <c r="A7" s="54"/>
      <c r="B7" s="54"/>
      <c r="C7" s="54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19.9" customHeight="1" spans="1:20">
      <c r="A8" s="65"/>
      <c r="B8" s="65"/>
      <c r="C8" s="65"/>
      <c r="D8" s="63"/>
      <c r="E8" s="63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19.9" customHeight="1" spans="1:20">
      <c r="A9" s="66"/>
      <c r="B9" s="66"/>
      <c r="C9" s="66"/>
      <c r="D9" s="58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14.25" customHeight="1" spans="1:20">
      <c r="A10" s="62" t="s">
        <v>250</v>
      </c>
      <c r="B10" s="62"/>
      <c r="C10" s="62"/>
      <c r="D10" s="62"/>
      <c r="E10" s="62"/>
      <c r="F10" s="6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20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80" customWidth="1"/>
  </cols>
  <sheetData>
    <row r="1" ht="28.7" customHeight="1" spans="1:3">
      <c r="A1" s="48"/>
      <c r="B1" s="81" t="s">
        <v>5</v>
      </c>
      <c r="C1" s="81"/>
    </row>
    <row r="2" ht="21.95" customHeight="1" spans="1:3">
      <c r="B2" s="81"/>
      <c r="C2" s="81"/>
    </row>
    <row r="3" ht="27.2" customHeight="1" spans="1:3">
      <c r="B3" s="76" t="s">
        <v>6</v>
      </c>
      <c r="C3" s="76"/>
    </row>
    <row r="4" ht="28.5" customHeight="1" spans="1:3">
      <c r="B4" s="191">
        <v>1</v>
      </c>
      <c r="C4" s="192" t="s">
        <v>7</v>
      </c>
    </row>
    <row r="5" ht="28.5" customHeight="1" spans="1:3">
      <c r="B5" s="191">
        <v>2</v>
      </c>
      <c r="C5" s="193" t="s">
        <v>8</v>
      </c>
    </row>
    <row r="6" ht="28.5" customHeight="1" spans="1:3">
      <c r="B6" s="191">
        <v>3</v>
      </c>
      <c r="C6" s="192" t="s">
        <v>9</v>
      </c>
    </row>
    <row r="7" ht="28.5" customHeight="1" spans="1:3">
      <c r="B7" s="191">
        <v>4</v>
      </c>
      <c r="C7" s="192" t="s">
        <v>10</v>
      </c>
    </row>
    <row r="8" ht="28.5" customHeight="1" spans="1:3">
      <c r="B8" s="191">
        <v>5</v>
      </c>
      <c r="C8" s="192" t="s">
        <v>11</v>
      </c>
    </row>
    <row r="9" ht="28.5" customHeight="1" spans="1:3">
      <c r="B9" s="191">
        <v>6</v>
      </c>
      <c r="C9" s="192" t="s">
        <v>12</v>
      </c>
    </row>
    <row r="10" ht="28.5" customHeight="1" spans="1:3">
      <c r="B10" s="191">
        <v>7</v>
      </c>
      <c r="C10" s="192" t="s">
        <v>13</v>
      </c>
    </row>
    <row r="11" ht="28.5" customHeight="1" spans="1:3">
      <c r="B11" s="191">
        <v>8</v>
      </c>
      <c r="C11" s="192" t="s">
        <v>14</v>
      </c>
    </row>
    <row r="12" ht="28.5" customHeight="1" spans="1:3">
      <c r="B12" s="191">
        <v>9</v>
      </c>
      <c r="C12" s="192" t="s">
        <v>15</v>
      </c>
    </row>
    <row r="13" ht="28.5" customHeight="1" spans="1:3">
      <c r="B13" s="191">
        <v>10</v>
      </c>
      <c r="C13" s="192" t="s">
        <v>16</v>
      </c>
    </row>
    <row r="14" ht="28.5" customHeight="1" spans="1:3">
      <c r="B14" s="191">
        <v>11</v>
      </c>
      <c r="C14" s="192" t="s">
        <v>17</v>
      </c>
    </row>
    <row r="15" ht="28.5" customHeight="1" spans="1:3">
      <c r="B15" s="191">
        <v>12</v>
      </c>
      <c r="C15" s="192" t="s">
        <v>18</v>
      </c>
    </row>
    <row r="16" ht="28.5" customHeight="1" spans="1:3">
      <c r="B16" s="191">
        <v>13</v>
      </c>
      <c r="C16" s="192" t="s">
        <v>19</v>
      </c>
    </row>
    <row r="17" ht="28.5" customHeight="1" spans="2:3">
      <c r="B17" s="191">
        <v>14</v>
      </c>
      <c r="C17" s="192" t="s">
        <v>20</v>
      </c>
    </row>
    <row r="18" ht="28.5" customHeight="1" spans="2:3">
      <c r="B18" s="191">
        <v>15</v>
      </c>
      <c r="C18" s="192" t="s">
        <v>21</v>
      </c>
    </row>
    <row r="19" ht="28.5" customHeight="1" spans="2:3">
      <c r="B19" s="191">
        <v>16</v>
      </c>
      <c r="C19" s="192" t="s">
        <v>22</v>
      </c>
    </row>
    <row r="20" ht="28.5" customHeight="1" spans="2:3">
      <c r="B20" s="191">
        <v>17</v>
      </c>
      <c r="C20" s="192" t="s">
        <v>23</v>
      </c>
    </row>
    <row r="21" ht="28.5" customHeight="1" spans="2:3">
      <c r="B21" s="191">
        <v>18</v>
      </c>
      <c r="C21" s="192" t="s">
        <v>24</v>
      </c>
    </row>
    <row r="22" ht="28.5" customHeight="1" spans="2:3">
      <c r="B22" s="191">
        <v>19</v>
      </c>
      <c r="C22" s="192" t="s">
        <v>25</v>
      </c>
    </row>
    <row r="23" ht="28.5" customHeight="1" spans="2:3">
      <c r="B23" s="191">
        <v>20</v>
      </c>
      <c r="C23" s="192" t="s">
        <v>26</v>
      </c>
    </row>
    <row r="24" ht="28.5" customHeight="1" spans="2:3">
      <c r="B24" s="191">
        <v>21</v>
      </c>
      <c r="C24" s="192" t="s">
        <v>27</v>
      </c>
    </row>
    <row r="25" ht="28.5" customHeight="1" spans="2:3">
      <c r="B25" s="191">
        <v>22</v>
      </c>
      <c r="C25" s="192" t="s">
        <v>28</v>
      </c>
    </row>
    <row r="26" ht="28.5" customHeight="1" spans="2:3">
      <c r="B26" s="191">
        <v>23</v>
      </c>
      <c r="C26" s="1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0" sqref="G2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48"/>
      <c r="S1" s="49" t="s">
        <v>386</v>
      </c>
      <c r="T1" s="49"/>
    </row>
    <row r="2" ht="41.45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75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32</v>
      </c>
      <c r="T3" s="52"/>
    </row>
    <row r="4" ht="25.7" customHeight="1" spans="1:20">
      <c r="A4" s="53" t="s">
        <v>159</v>
      </c>
      <c r="B4" s="53"/>
      <c r="C4" s="53"/>
      <c r="D4" s="53" t="s">
        <v>199</v>
      </c>
      <c r="E4" s="53" t="s">
        <v>200</v>
      </c>
      <c r="F4" s="53" t="s">
        <v>220</v>
      </c>
      <c r="G4" s="53" t="s">
        <v>162</v>
      </c>
      <c r="H4" s="53"/>
      <c r="I4" s="53"/>
      <c r="J4" s="53"/>
      <c r="K4" s="53" t="s">
        <v>163</v>
      </c>
      <c r="L4" s="53"/>
      <c r="M4" s="53"/>
      <c r="N4" s="53"/>
      <c r="O4" s="53"/>
      <c r="P4" s="53"/>
      <c r="Q4" s="53"/>
      <c r="R4" s="53"/>
      <c r="S4" s="53"/>
      <c r="T4" s="53"/>
    </row>
    <row r="5" ht="43.7" customHeight="1" spans="1:20">
      <c r="A5" s="53" t="s">
        <v>167</v>
      </c>
      <c r="B5" s="53" t="s">
        <v>168</v>
      </c>
      <c r="C5" s="53" t="s">
        <v>169</v>
      </c>
      <c r="D5" s="53"/>
      <c r="E5" s="53"/>
      <c r="F5" s="53"/>
      <c r="G5" s="53" t="s">
        <v>136</v>
      </c>
      <c r="H5" s="53" t="s">
        <v>221</v>
      </c>
      <c r="I5" s="53" t="s">
        <v>222</v>
      </c>
      <c r="J5" s="53" t="s">
        <v>210</v>
      </c>
      <c r="K5" s="53" t="s">
        <v>136</v>
      </c>
      <c r="L5" s="53" t="s">
        <v>224</v>
      </c>
      <c r="M5" s="53" t="s">
        <v>225</v>
      </c>
      <c r="N5" s="53" t="s">
        <v>212</v>
      </c>
      <c r="O5" s="53" t="s">
        <v>226</v>
      </c>
      <c r="P5" s="53" t="s">
        <v>227</v>
      </c>
      <c r="Q5" s="53" t="s">
        <v>228</v>
      </c>
      <c r="R5" s="53" t="s">
        <v>208</v>
      </c>
      <c r="S5" s="53" t="s">
        <v>211</v>
      </c>
      <c r="T5" s="53" t="s">
        <v>215</v>
      </c>
    </row>
    <row r="6" ht="19.9" customHeight="1" spans="1:20">
      <c r="A6" s="54"/>
      <c r="B6" s="54"/>
      <c r="C6" s="54"/>
      <c r="D6" s="54"/>
      <c r="E6" s="54" t="s">
        <v>136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ht="19.9" customHeight="1" spans="1:20">
      <c r="A7" s="54"/>
      <c r="B7" s="54"/>
      <c r="C7" s="54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19.9" customHeight="1" spans="1:20">
      <c r="A8" s="65"/>
      <c r="B8" s="65"/>
      <c r="C8" s="65"/>
      <c r="D8" s="63"/>
      <c r="E8" s="63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19.9" customHeight="1" spans="1:20">
      <c r="A9" s="66"/>
      <c r="B9" s="66"/>
      <c r="C9" s="66"/>
      <c r="D9" s="58"/>
      <c r="E9" s="67"/>
      <c r="F9" s="64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14.25" customHeight="1" spans="1:20">
      <c r="A10" s="62" t="s">
        <v>250</v>
      </c>
      <c r="B10" s="62"/>
      <c r="C10" s="62"/>
      <c r="D10" s="62"/>
      <c r="E10" s="62"/>
      <c r="F10" s="62"/>
      <c r="G10" s="6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32" sqref="C3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48"/>
      <c r="H1" s="49" t="s">
        <v>387</v>
      </c>
    </row>
    <row r="2" ht="33.95" customHeight="1" spans="1:8">
      <c r="A2" s="50" t="s">
        <v>25</v>
      </c>
      <c r="B2" s="50"/>
      <c r="C2" s="50"/>
      <c r="D2" s="50"/>
      <c r="E2" s="50"/>
      <c r="F2" s="50"/>
      <c r="G2" s="50"/>
      <c r="H2" s="50"/>
    </row>
    <row r="3" ht="21.2" customHeight="1" spans="1:8">
      <c r="A3" s="51" t="s">
        <v>31</v>
      </c>
      <c r="B3" s="51"/>
      <c r="C3" s="51"/>
      <c r="D3" s="51"/>
      <c r="E3" s="51"/>
      <c r="F3" s="51"/>
      <c r="G3" s="51"/>
      <c r="H3" s="52" t="s">
        <v>32</v>
      </c>
    </row>
    <row r="4" ht="17.25" customHeight="1" spans="1:8">
      <c r="A4" s="53" t="s">
        <v>160</v>
      </c>
      <c r="B4" s="53" t="s">
        <v>161</v>
      </c>
      <c r="C4" s="53" t="s">
        <v>136</v>
      </c>
      <c r="D4" s="53" t="s">
        <v>388</v>
      </c>
      <c r="E4" s="53"/>
      <c r="F4" s="53"/>
      <c r="G4" s="53"/>
      <c r="H4" s="53" t="s">
        <v>163</v>
      </c>
    </row>
    <row r="5" ht="20.45" customHeight="1" spans="1:8">
      <c r="A5" s="53"/>
      <c r="B5" s="53"/>
      <c r="C5" s="53"/>
      <c r="D5" s="53" t="s">
        <v>138</v>
      </c>
      <c r="E5" s="53" t="s">
        <v>242</v>
      </c>
      <c r="F5" s="53"/>
      <c r="G5" s="53" t="s">
        <v>243</v>
      </c>
      <c r="H5" s="53"/>
    </row>
    <row r="6" ht="20.45" customHeight="1" spans="1:8">
      <c r="A6" s="53"/>
      <c r="B6" s="53"/>
      <c r="C6" s="53"/>
      <c r="D6" s="53"/>
      <c r="E6" s="53" t="s">
        <v>221</v>
      </c>
      <c r="F6" s="53" t="s">
        <v>210</v>
      </c>
      <c r="G6" s="53"/>
      <c r="H6" s="53"/>
    </row>
    <row r="7" ht="19.9" customHeight="1" spans="1:8">
      <c r="A7" s="54"/>
      <c r="B7" s="55" t="s">
        <v>136</v>
      </c>
      <c r="C7" s="56">
        <v>0</v>
      </c>
      <c r="D7" s="56"/>
      <c r="E7" s="56"/>
      <c r="F7" s="56"/>
      <c r="G7" s="56"/>
      <c r="H7" s="56"/>
    </row>
    <row r="8" ht="19.9" customHeight="1" spans="1:8">
      <c r="A8" s="57"/>
      <c r="B8" s="57"/>
      <c r="C8" s="56"/>
      <c r="D8" s="56"/>
      <c r="E8" s="56"/>
      <c r="F8" s="56"/>
      <c r="G8" s="56"/>
      <c r="H8" s="56"/>
    </row>
    <row r="9" ht="19.9" customHeight="1" spans="1:8">
      <c r="A9" s="63"/>
      <c r="B9" s="63"/>
      <c r="C9" s="56"/>
      <c r="D9" s="56"/>
      <c r="E9" s="56"/>
      <c r="F9" s="56"/>
      <c r="G9" s="56"/>
      <c r="H9" s="56"/>
    </row>
    <row r="10" ht="19.9" customHeight="1" spans="1:8">
      <c r="A10" s="63"/>
      <c r="B10" s="63"/>
      <c r="C10" s="56"/>
      <c r="D10" s="56"/>
      <c r="E10" s="56"/>
      <c r="F10" s="56"/>
      <c r="G10" s="56"/>
      <c r="H10" s="56"/>
    </row>
    <row r="11" ht="19.9" customHeight="1" spans="1:8">
      <c r="A11" s="63"/>
      <c r="B11" s="63"/>
      <c r="C11" s="56"/>
      <c r="D11" s="56"/>
      <c r="E11" s="56"/>
      <c r="F11" s="56"/>
      <c r="G11" s="56"/>
      <c r="H11" s="56"/>
    </row>
    <row r="12" ht="19.9" customHeight="1" spans="1:8">
      <c r="A12" s="58"/>
      <c r="B12" s="58"/>
      <c r="C12" s="59"/>
      <c r="D12" s="59"/>
      <c r="E12" s="64"/>
      <c r="F12" s="64"/>
      <c r="G12" s="64"/>
      <c r="H12" s="64"/>
    </row>
    <row r="13" ht="14.25" customHeight="1" spans="1:8">
      <c r="A13" s="62" t="s">
        <v>250</v>
      </c>
      <c r="B13" s="62"/>
      <c r="C13" s="6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48"/>
      <c r="H1" s="49" t="s">
        <v>389</v>
      </c>
    </row>
    <row r="2" ht="33.95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1.2" customHeight="1" spans="1:8">
      <c r="A3" s="51" t="s">
        <v>31</v>
      </c>
      <c r="B3" s="51"/>
      <c r="C3" s="51"/>
      <c r="D3" s="51"/>
      <c r="E3" s="51"/>
      <c r="F3" s="51"/>
      <c r="G3" s="51"/>
      <c r="H3" s="52" t="s">
        <v>32</v>
      </c>
    </row>
    <row r="4" ht="18" customHeight="1" spans="1:8">
      <c r="A4" s="53" t="s">
        <v>160</v>
      </c>
      <c r="B4" s="53" t="s">
        <v>161</v>
      </c>
      <c r="C4" s="53" t="s">
        <v>136</v>
      </c>
      <c r="D4" s="53" t="s">
        <v>390</v>
      </c>
      <c r="E4" s="53"/>
      <c r="F4" s="53"/>
      <c r="G4" s="53"/>
      <c r="H4" s="53" t="s">
        <v>163</v>
      </c>
    </row>
    <row r="5" ht="16.5" customHeight="1" spans="1:8">
      <c r="A5" s="53"/>
      <c r="B5" s="53"/>
      <c r="C5" s="53"/>
      <c r="D5" s="53" t="s">
        <v>138</v>
      </c>
      <c r="E5" s="53" t="s">
        <v>242</v>
      </c>
      <c r="F5" s="53"/>
      <c r="G5" s="53" t="s">
        <v>243</v>
      </c>
      <c r="H5" s="53"/>
    </row>
    <row r="6" ht="21.2" customHeight="1" spans="1:8">
      <c r="A6" s="53"/>
      <c r="B6" s="53"/>
      <c r="C6" s="53"/>
      <c r="D6" s="53"/>
      <c r="E6" s="53" t="s">
        <v>221</v>
      </c>
      <c r="F6" s="53" t="s">
        <v>210</v>
      </c>
      <c r="G6" s="53"/>
      <c r="H6" s="53"/>
    </row>
    <row r="7" ht="19.9" customHeight="1" spans="1:8">
      <c r="A7" s="54"/>
      <c r="B7" s="55" t="s">
        <v>136</v>
      </c>
      <c r="C7" s="56">
        <v>0</v>
      </c>
      <c r="D7" s="56"/>
      <c r="E7" s="56"/>
      <c r="F7" s="56"/>
      <c r="G7" s="56"/>
      <c r="H7" s="56"/>
    </row>
    <row r="8" ht="19.9" customHeight="1" spans="1:8">
      <c r="A8" s="57"/>
      <c r="B8" s="57"/>
      <c r="C8" s="56"/>
      <c r="D8" s="56"/>
      <c r="E8" s="56"/>
      <c r="F8" s="56"/>
      <c r="G8" s="56"/>
      <c r="H8" s="56"/>
    </row>
    <row r="9" ht="19.9" customHeight="1" spans="1:8">
      <c r="A9" s="63"/>
      <c r="B9" s="63"/>
      <c r="C9" s="56"/>
      <c r="D9" s="56"/>
      <c r="E9" s="56"/>
      <c r="F9" s="56"/>
      <c r="G9" s="56"/>
      <c r="H9" s="56"/>
    </row>
    <row r="10" ht="19.9" customHeight="1" spans="1:8">
      <c r="A10" s="63"/>
      <c r="B10" s="63"/>
      <c r="C10" s="56"/>
      <c r="D10" s="56"/>
      <c r="E10" s="56"/>
      <c r="F10" s="56"/>
      <c r="G10" s="56"/>
      <c r="H10" s="56"/>
    </row>
    <row r="11" ht="19.9" customHeight="1" spans="1:8">
      <c r="A11" s="63"/>
      <c r="B11" s="63"/>
      <c r="C11" s="56"/>
      <c r="D11" s="56"/>
      <c r="E11" s="56"/>
      <c r="F11" s="56"/>
      <c r="G11" s="56"/>
      <c r="H11" s="56"/>
    </row>
    <row r="12" ht="19.9" customHeight="1" spans="1:8">
      <c r="A12" s="58"/>
      <c r="B12" s="58"/>
      <c r="C12" s="59"/>
      <c r="D12" s="59"/>
      <c r="E12" s="64"/>
      <c r="F12" s="64"/>
      <c r="G12" s="64"/>
      <c r="H12" s="64"/>
    </row>
    <row r="13" ht="14.25" customHeight="1" spans="1:8">
      <c r="A13" s="62" t="s">
        <v>250</v>
      </c>
      <c r="B13" s="62"/>
      <c r="C13" s="62"/>
      <c r="D13" s="6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G21" sqref="G2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48"/>
      <c r="M1" s="49" t="s">
        <v>391</v>
      </c>
      <c r="N1" s="49"/>
    </row>
    <row r="2" ht="39.95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5.75" customHeight="1" spans="1:14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2" t="s">
        <v>32</v>
      </c>
      <c r="N3" s="52"/>
    </row>
    <row r="4" ht="22.7" customHeight="1" spans="1:14">
      <c r="A4" s="53" t="s">
        <v>199</v>
      </c>
      <c r="B4" s="53" t="s">
        <v>392</v>
      </c>
      <c r="C4" s="53" t="s">
        <v>393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394</v>
      </c>
      <c r="N4" s="53"/>
    </row>
    <row r="5" ht="27.95" customHeight="1" spans="1:14">
      <c r="A5" s="53"/>
      <c r="B5" s="53"/>
      <c r="C5" s="53" t="s">
        <v>395</v>
      </c>
      <c r="D5" s="53" t="s">
        <v>139</v>
      </c>
      <c r="E5" s="53"/>
      <c r="F5" s="53"/>
      <c r="G5" s="53"/>
      <c r="H5" s="53"/>
      <c r="I5" s="53"/>
      <c r="J5" s="53" t="s">
        <v>396</v>
      </c>
      <c r="K5" s="53" t="s">
        <v>141</v>
      </c>
      <c r="L5" s="53" t="s">
        <v>142</v>
      </c>
      <c r="M5" s="53" t="s">
        <v>397</v>
      </c>
      <c r="N5" s="53" t="s">
        <v>398</v>
      </c>
    </row>
    <row r="6" ht="39.2" customHeight="1" spans="1:14">
      <c r="A6" s="53"/>
      <c r="B6" s="53"/>
      <c r="C6" s="53"/>
      <c r="D6" s="53" t="s">
        <v>399</v>
      </c>
      <c r="E6" s="53" t="s">
        <v>400</v>
      </c>
      <c r="F6" s="53" t="s">
        <v>401</v>
      </c>
      <c r="G6" s="53" t="s">
        <v>402</v>
      </c>
      <c r="H6" s="53" t="s">
        <v>403</v>
      </c>
      <c r="I6" s="53" t="s">
        <v>404</v>
      </c>
      <c r="J6" s="53"/>
      <c r="K6" s="53"/>
      <c r="L6" s="53"/>
      <c r="M6" s="53"/>
      <c r="N6" s="53"/>
    </row>
    <row r="7" ht="19.9" customHeight="1" spans="1:14">
      <c r="A7" s="54"/>
      <c r="B7" s="55" t="s">
        <v>136</v>
      </c>
      <c r="C7" s="38">
        <v>1428</v>
      </c>
      <c r="D7" s="38">
        <v>1428</v>
      </c>
      <c r="E7" s="56"/>
      <c r="F7" s="56"/>
      <c r="G7" s="56"/>
      <c r="H7" s="56"/>
      <c r="I7" s="56"/>
      <c r="J7" s="56"/>
      <c r="K7" s="56"/>
      <c r="L7" s="56"/>
      <c r="M7" s="38">
        <v>1428</v>
      </c>
      <c r="N7" s="54"/>
    </row>
    <row r="8" ht="19.9" customHeight="1" spans="1:14">
      <c r="A8" s="57" t="s">
        <v>154</v>
      </c>
      <c r="B8" s="57" t="s">
        <v>155</v>
      </c>
      <c r="C8" s="38">
        <v>1428</v>
      </c>
      <c r="D8" s="38">
        <v>1428</v>
      </c>
      <c r="E8" s="56"/>
      <c r="F8" s="56"/>
      <c r="G8" s="56"/>
      <c r="H8" s="56"/>
      <c r="I8" s="56"/>
      <c r="J8" s="56"/>
      <c r="K8" s="56"/>
      <c r="L8" s="56"/>
      <c r="M8" s="38">
        <v>1428</v>
      </c>
      <c r="N8" s="54"/>
    </row>
    <row r="9" ht="19.9" customHeight="1" spans="1:14">
      <c r="A9" s="58" t="s">
        <v>405</v>
      </c>
      <c r="B9" s="58" t="s">
        <v>406</v>
      </c>
      <c r="C9" s="59">
        <v>1200</v>
      </c>
      <c r="D9" s="59">
        <v>1200</v>
      </c>
      <c r="E9" s="59"/>
      <c r="F9" s="59"/>
      <c r="G9" s="59"/>
      <c r="H9" s="59"/>
      <c r="I9" s="59"/>
      <c r="J9" s="59"/>
      <c r="K9" s="59"/>
      <c r="L9" s="59"/>
      <c r="M9" s="59">
        <v>1200</v>
      </c>
      <c r="N9" s="60"/>
    </row>
    <row r="10" ht="19.9" customHeight="1" spans="1:14">
      <c r="A10" s="58" t="s">
        <v>405</v>
      </c>
      <c r="B10" s="61" t="s">
        <v>407</v>
      </c>
      <c r="C10" s="56">
        <v>228</v>
      </c>
      <c r="D10" s="56">
        <v>228</v>
      </c>
      <c r="E10" s="56"/>
      <c r="F10" s="56"/>
      <c r="G10" s="56"/>
      <c r="H10" s="56"/>
      <c r="I10" s="56"/>
      <c r="J10" s="56"/>
      <c r="K10" s="56"/>
      <c r="L10" s="56"/>
      <c r="M10" s="56">
        <v>228</v>
      </c>
      <c r="N10" s="54"/>
    </row>
    <row r="11" ht="14.25" customHeight="1" spans="1:14">
      <c r="A11" s="62" t="s">
        <v>250</v>
      </c>
      <c r="B11" s="62"/>
      <c r="C11" s="62"/>
      <c r="D11" s="6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opLeftCell="A21" workbookViewId="0">
      <selection activeCell="B24" sqref="B24:B38"/>
    </sheetView>
  </sheetViews>
  <sheetFormatPr defaultColWidth="9" defaultRowHeight="13.5"/>
  <cols>
    <col min="1" max="16383" width="9" style="1"/>
  </cols>
  <sheetData>
    <row r="1" spans="1:13">
      <c r="A1" s="34" t="s">
        <v>408</v>
      </c>
      <c r="B1" s="34"/>
      <c r="C1" s="34"/>
      <c r="D1" s="34"/>
      <c r="E1" s="35"/>
      <c r="F1" s="34"/>
      <c r="G1" s="34"/>
      <c r="H1" s="35"/>
      <c r="I1" s="35"/>
      <c r="J1" s="35"/>
      <c r="K1" s="35"/>
      <c r="L1" s="34"/>
      <c r="M1" s="35"/>
    </row>
    <row r="2" ht="24" spans="1:13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4" t="s">
        <v>409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5" spans="1:13">
      <c r="A4" s="7"/>
      <c r="B4" s="7"/>
      <c r="C4" s="7"/>
      <c r="D4" s="7"/>
      <c r="E4" s="8"/>
      <c r="F4" s="7"/>
      <c r="G4" s="7"/>
      <c r="H4" s="8"/>
      <c r="I4" s="8"/>
      <c r="J4" s="8"/>
      <c r="K4" s="8"/>
      <c r="L4" s="10" t="s">
        <v>410</v>
      </c>
      <c r="M4" s="10"/>
    </row>
    <row r="5" spans="1:13">
      <c r="A5" s="11" t="s">
        <v>411</v>
      </c>
      <c r="B5" s="11" t="s">
        <v>412</v>
      </c>
      <c r="C5" s="11" t="s">
        <v>413</v>
      </c>
      <c r="D5" s="11" t="s">
        <v>414</v>
      </c>
      <c r="E5" s="11" t="s">
        <v>415</v>
      </c>
      <c r="F5" s="11"/>
      <c r="G5" s="11"/>
      <c r="H5" s="11"/>
      <c r="I5" s="11"/>
      <c r="J5" s="11"/>
      <c r="K5" s="11"/>
      <c r="L5" s="11"/>
      <c r="M5" s="11"/>
    </row>
    <row r="6" ht="22.5" spans="1:13">
      <c r="A6" s="11"/>
      <c r="B6" s="11"/>
      <c r="C6" s="11"/>
      <c r="D6" s="11"/>
      <c r="E6" s="11" t="s">
        <v>416</v>
      </c>
      <c r="F6" s="11" t="s">
        <v>417</v>
      </c>
      <c r="G6" s="11" t="s">
        <v>418</v>
      </c>
      <c r="H6" s="11" t="s">
        <v>419</v>
      </c>
      <c r="I6" s="11" t="s">
        <v>420</v>
      </c>
      <c r="J6" s="11" t="s">
        <v>421</v>
      </c>
      <c r="K6" s="11" t="s">
        <v>422</v>
      </c>
      <c r="L6" s="11" t="s">
        <v>423</v>
      </c>
      <c r="M6" s="11" t="s">
        <v>424</v>
      </c>
    </row>
    <row r="7" ht="29.25" spans="1:13">
      <c r="A7" s="37" t="s">
        <v>2</v>
      </c>
      <c r="B7" s="37" t="s">
        <v>4</v>
      </c>
      <c r="C7" s="38">
        <v>1428</v>
      </c>
      <c r="D7" s="39"/>
      <c r="E7" s="39"/>
      <c r="F7" s="39"/>
      <c r="G7" s="39"/>
      <c r="H7" s="39"/>
      <c r="I7" s="39"/>
      <c r="J7" s="39"/>
      <c r="K7" s="39"/>
      <c r="L7" s="39"/>
      <c r="M7" s="39"/>
    </row>
    <row r="8" ht="21" spans="1:13">
      <c r="A8" s="40">
        <v>504001</v>
      </c>
      <c r="B8" s="40" t="s">
        <v>425</v>
      </c>
      <c r="C8" s="41">
        <v>1200</v>
      </c>
      <c r="D8" s="40" t="s">
        <v>426</v>
      </c>
      <c r="E8" s="42" t="s">
        <v>427</v>
      </c>
      <c r="F8" s="42" t="s">
        <v>428</v>
      </c>
      <c r="G8" s="17" t="s">
        <v>429</v>
      </c>
      <c r="H8" s="40">
        <v>1200</v>
      </c>
      <c r="I8" s="17" t="s">
        <v>430</v>
      </c>
      <c r="J8" s="17" t="s">
        <v>431</v>
      </c>
      <c r="K8" s="17" t="s">
        <v>432</v>
      </c>
      <c r="L8" s="17" t="s">
        <v>433</v>
      </c>
      <c r="M8" s="40"/>
    </row>
    <row r="9" ht="21" spans="1:13">
      <c r="A9" s="43"/>
      <c r="B9" s="43"/>
      <c r="C9" s="44"/>
      <c r="D9" s="43"/>
      <c r="E9" s="45"/>
      <c r="F9" s="45" t="s">
        <v>434</v>
      </c>
      <c r="G9" s="26" t="s">
        <v>435</v>
      </c>
      <c r="H9" s="43">
        <v>400</v>
      </c>
      <c r="I9" s="26" t="s">
        <v>435</v>
      </c>
      <c r="J9" s="26" t="s">
        <v>431</v>
      </c>
      <c r="K9" s="26" t="s">
        <v>436</v>
      </c>
      <c r="L9" s="26" t="s">
        <v>437</v>
      </c>
      <c r="M9" s="43"/>
    </row>
    <row r="10" ht="21" spans="1:13">
      <c r="A10" s="43"/>
      <c r="B10" s="43"/>
      <c r="C10" s="44"/>
      <c r="D10" s="43"/>
      <c r="E10" s="45"/>
      <c r="F10" s="45" t="s">
        <v>438</v>
      </c>
      <c r="G10" s="26" t="s">
        <v>439</v>
      </c>
      <c r="H10" s="43">
        <v>0</v>
      </c>
      <c r="I10" s="26" t="s">
        <v>439</v>
      </c>
      <c r="J10" s="26" t="s">
        <v>431</v>
      </c>
      <c r="K10" s="26" t="s">
        <v>440</v>
      </c>
      <c r="L10" s="26" t="s">
        <v>441</v>
      </c>
      <c r="M10" s="43"/>
    </row>
    <row r="11" ht="19.5" spans="1:13">
      <c r="A11" s="43"/>
      <c r="B11" s="43"/>
      <c r="C11" s="44"/>
      <c r="D11" s="43"/>
      <c r="E11" s="45" t="s">
        <v>442</v>
      </c>
      <c r="F11" s="45" t="s">
        <v>443</v>
      </c>
      <c r="G11" s="26" t="s">
        <v>444</v>
      </c>
      <c r="H11" s="43">
        <v>98</v>
      </c>
      <c r="I11" s="26" t="s">
        <v>444</v>
      </c>
      <c r="J11" s="26" t="s">
        <v>431</v>
      </c>
      <c r="K11" s="26" t="s">
        <v>445</v>
      </c>
      <c r="L11" s="26" t="s">
        <v>437</v>
      </c>
      <c r="M11" s="43"/>
    </row>
    <row r="12" spans="1:13">
      <c r="A12" s="43"/>
      <c r="B12" s="43"/>
      <c r="C12" s="44"/>
      <c r="D12" s="43"/>
      <c r="E12" s="45"/>
      <c r="F12" s="45"/>
      <c r="G12" s="26" t="s">
        <v>440</v>
      </c>
      <c r="H12" s="26" t="s">
        <v>440</v>
      </c>
      <c r="I12" s="26" t="s">
        <v>440</v>
      </c>
      <c r="J12" s="26" t="s">
        <v>440</v>
      </c>
      <c r="K12" s="43"/>
      <c r="L12" s="43"/>
      <c r="M12" s="43"/>
    </row>
    <row r="13" ht="19.5" spans="1:13">
      <c r="A13" s="43"/>
      <c r="B13" s="43"/>
      <c r="C13" s="44"/>
      <c r="D13" s="43"/>
      <c r="E13" s="45"/>
      <c r="F13" s="45" t="s">
        <v>446</v>
      </c>
      <c r="G13" s="26" t="s">
        <v>447</v>
      </c>
      <c r="H13" s="43">
        <v>100</v>
      </c>
      <c r="I13" s="26" t="s">
        <v>447</v>
      </c>
      <c r="J13" s="26" t="s">
        <v>431</v>
      </c>
      <c r="K13" s="26" t="s">
        <v>445</v>
      </c>
      <c r="L13" s="26" t="s">
        <v>437</v>
      </c>
      <c r="M13" s="43"/>
    </row>
    <row r="14" spans="1:13">
      <c r="A14" s="43"/>
      <c r="B14" s="43"/>
      <c r="C14" s="44"/>
      <c r="D14" s="43"/>
      <c r="E14" s="45"/>
      <c r="F14" s="45"/>
      <c r="G14" s="26" t="s">
        <v>440</v>
      </c>
      <c r="H14" s="26" t="s">
        <v>440</v>
      </c>
      <c r="I14" s="26" t="s">
        <v>440</v>
      </c>
      <c r="J14" s="26" t="s">
        <v>440</v>
      </c>
      <c r="K14" s="43"/>
      <c r="L14" s="43"/>
      <c r="M14" s="43"/>
    </row>
    <row r="15" spans="1:13">
      <c r="A15" s="43"/>
      <c r="B15" s="43"/>
      <c r="C15" s="44"/>
      <c r="D15" s="43"/>
      <c r="E15" s="45"/>
      <c r="F15" s="45"/>
      <c r="G15" s="26" t="s">
        <v>440</v>
      </c>
      <c r="H15" s="26" t="s">
        <v>440</v>
      </c>
      <c r="I15" s="26" t="s">
        <v>440</v>
      </c>
      <c r="J15" s="26" t="s">
        <v>440</v>
      </c>
      <c r="K15" s="43"/>
      <c r="L15" s="43"/>
      <c r="M15" s="43"/>
    </row>
    <row r="16" ht="19.5" spans="1:13">
      <c r="A16" s="43"/>
      <c r="B16" s="43"/>
      <c r="C16" s="44"/>
      <c r="D16" s="43"/>
      <c r="E16" s="45"/>
      <c r="F16" s="45" t="s">
        <v>448</v>
      </c>
      <c r="G16" s="26" t="s">
        <v>449</v>
      </c>
      <c r="H16" s="43">
        <v>96</v>
      </c>
      <c r="I16" s="26" t="s">
        <v>449</v>
      </c>
      <c r="J16" s="26" t="s">
        <v>431</v>
      </c>
      <c r="K16" s="26" t="s">
        <v>445</v>
      </c>
      <c r="L16" s="26" t="s">
        <v>437</v>
      </c>
      <c r="M16" s="43"/>
    </row>
    <row r="17" spans="1:13">
      <c r="A17" s="43"/>
      <c r="B17" s="43"/>
      <c r="C17" s="44"/>
      <c r="D17" s="43"/>
      <c r="E17" s="45"/>
      <c r="F17" s="45"/>
      <c r="G17" s="26" t="s">
        <v>440</v>
      </c>
      <c r="H17" s="26" t="s">
        <v>440</v>
      </c>
      <c r="I17" s="26" t="s">
        <v>440</v>
      </c>
      <c r="J17" s="26" t="s">
        <v>440</v>
      </c>
      <c r="K17" s="43"/>
      <c r="L17" s="43"/>
      <c r="M17" s="43"/>
    </row>
    <row r="18" ht="21" spans="1:13">
      <c r="A18" s="43"/>
      <c r="B18" s="43"/>
      <c r="C18" s="44"/>
      <c r="D18" s="43"/>
      <c r="E18" s="45" t="s">
        <v>450</v>
      </c>
      <c r="F18" s="45" t="s">
        <v>451</v>
      </c>
      <c r="G18" s="26" t="s">
        <v>440</v>
      </c>
      <c r="H18" s="26" t="s">
        <v>440</v>
      </c>
      <c r="I18" s="26" t="s">
        <v>440</v>
      </c>
      <c r="J18" s="26" t="s">
        <v>440</v>
      </c>
      <c r="K18" s="43"/>
      <c r="L18" s="43"/>
      <c r="M18" s="43"/>
    </row>
    <row r="19" ht="19.5" spans="1:13">
      <c r="A19" s="43"/>
      <c r="B19" s="43"/>
      <c r="C19" s="44"/>
      <c r="D19" s="43"/>
      <c r="E19" s="45"/>
      <c r="F19" s="45" t="s">
        <v>452</v>
      </c>
      <c r="G19" s="26" t="s">
        <v>453</v>
      </c>
      <c r="H19" s="46" t="s">
        <v>454</v>
      </c>
      <c r="I19" s="26" t="s">
        <v>453</v>
      </c>
      <c r="J19" s="26" t="s">
        <v>431</v>
      </c>
      <c r="K19" s="43"/>
      <c r="L19" s="26" t="s">
        <v>455</v>
      </c>
      <c r="M19" s="43"/>
    </row>
    <row r="20" spans="1:13">
      <c r="A20" s="43"/>
      <c r="B20" s="43"/>
      <c r="C20" s="44"/>
      <c r="D20" s="43"/>
      <c r="E20" s="45"/>
      <c r="F20" s="45"/>
      <c r="G20" s="26" t="s">
        <v>440</v>
      </c>
      <c r="H20" s="26" t="s">
        <v>440</v>
      </c>
      <c r="I20" s="26" t="s">
        <v>440</v>
      </c>
      <c r="J20" s="26" t="s">
        <v>440</v>
      </c>
      <c r="K20" s="43"/>
      <c r="L20" s="26" t="s">
        <v>455</v>
      </c>
      <c r="M20" s="43"/>
    </row>
    <row r="21" ht="21" spans="1:13">
      <c r="A21" s="43"/>
      <c r="B21" s="43"/>
      <c r="C21" s="44"/>
      <c r="D21" s="43"/>
      <c r="E21" s="45"/>
      <c r="F21" s="45" t="s">
        <v>456</v>
      </c>
      <c r="G21" s="26" t="s">
        <v>457</v>
      </c>
      <c r="H21" s="26" t="s">
        <v>458</v>
      </c>
      <c r="I21" s="26" t="s">
        <v>457</v>
      </c>
      <c r="J21" s="26" t="s">
        <v>431</v>
      </c>
      <c r="K21" s="43"/>
      <c r="L21" s="26" t="s">
        <v>455</v>
      </c>
      <c r="M21" s="43"/>
    </row>
    <row r="22" ht="21" spans="1:13">
      <c r="A22" s="43"/>
      <c r="B22" s="43"/>
      <c r="C22" s="44"/>
      <c r="D22" s="43"/>
      <c r="E22" s="45"/>
      <c r="F22" s="45" t="s">
        <v>459</v>
      </c>
      <c r="G22" s="26" t="s">
        <v>460</v>
      </c>
      <c r="H22" s="26" t="s">
        <v>461</v>
      </c>
      <c r="I22" s="26" t="s">
        <v>460</v>
      </c>
      <c r="J22" s="26" t="s">
        <v>431</v>
      </c>
      <c r="K22" s="43"/>
      <c r="L22" s="26" t="s">
        <v>455</v>
      </c>
      <c r="M22" s="43"/>
    </row>
    <row r="23" ht="21" spans="1:13">
      <c r="A23" s="43"/>
      <c r="B23" s="43"/>
      <c r="C23" s="44"/>
      <c r="D23" s="43"/>
      <c r="E23" s="45" t="s">
        <v>462</v>
      </c>
      <c r="F23" s="45" t="s">
        <v>463</v>
      </c>
      <c r="G23" s="26" t="s">
        <v>464</v>
      </c>
      <c r="H23" s="26">
        <v>96</v>
      </c>
      <c r="I23" s="26" t="s">
        <v>464</v>
      </c>
      <c r="J23" s="26" t="s">
        <v>431</v>
      </c>
      <c r="K23" s="26" t="s">
        <v>445</v>
      </c>
      <c r="L23" s="26" t="s">
        <v>437</v>
      </c>
      <c r="M23" s="43"/>
    </row>
    <row r="24" ht="21" spans="1:13">
      <c r="A24" s="40">
        <v>504001</v>
      </c>
      <c r="B24" s="47" t="s">
        <v>407</v>
      </c>
      <c r="C24" s="41">
        <v>228</v>
      </c>
      <c r="D24" s="47" t="s">
        <v>465</v>
      </c>
      <c r="E24" s="45" t="s">
        <v>427</v>
      </c>
      <c r="F24" s="45" t="s">
        <v>428</v>
      </c>
      <c r="G24" s="26" t="s">
        <v>429</v>
      </c>
      <c r="H24" s="43">
        <v>228</v>
      </c>
      <c r="I24" s="26" t="s">
        <v>430</v>
      </c>
      <c r="J24" s="26" t="s">
        <v>431</v>
      </c>
      <c r="K24" s="26" t="s">
        <v>432</v>
      </c>
      <c r="L24" s="26" t="s">
        <v>433</v>
      </c>
      <c r="M24" s="43"/>
    </row>
    <row r="25" ht="21" spans="1:13">
      <c r="A25" s="43"/>
      <c r="B25" s="43"/>
      <c r="C25" s="44"/>
      <c r="D25" s="43"/>
      <c r="E25" s="45"/>
      <c r="F25" s="45" t="s">
        <v>434</v>
      </c>
      <c r="G25" s="26" t="s">
        <v>440</v>
      </c>
      <c r="H25" s="26" t="s">
        <v>440</v>
      </c>
      <c r="I25" s="26" t="s">
        <v>440</v>
      </c>
      <c r="J25" s="26" t="s">
        <v>440</v>
      </c>
      <c r="K25" s="26" t="s">
        <v>436</v>
      </c>
      <c r="L25" s="26" t="s">
        <v>437</v>
      </c>
      <c r="M25" s="43"/>
    </row>
    <row r="26" ht="21" spans="1:13">
      <c r="A26" s="43"/>
      <c r="B26" s="43"/>
      <c r="C26" s="44"/>
      <c r="D26" s="43"/>
      <c r="E26" s="45"/>
      <c r="F26" s="45" t="s">
        <v>438</v>
      </c>
      <c r="G26" s="26" t="s">
        <v>440</v>
      </c>
      <c r="H26" s="26" t="s">
        <v>440</v>
      </c>
      <c r="I26" s="26" t="s">
        <v>440</v>
      </c>
      <c r="J26" s="26" t="s">
        <v>440</v>
      </c>
      <c r="K26" s="26" t="s">
        <v>440</v>
      </c>
      <c r="L26" s="26" t="s">
        <v>441</v>
      </c>
      <c r="M26" s="43"/>
    </row>
    <row r="27" ht="19.5" spans="1:13">
      <c r="A27" s="43"/>
      <c r="B27" s="43"/>
      <c r="C27" s="44"/>
      <c r="D27" s="43"/>
      <c r="E27" s="45" t="s">
        <v>442</v>
      </c>
      <c r="F27" s="43" t="s">
        <v>443</v>
      </c>
      <c r="G27" s="26" t="s">
        <v>466</v>
      </c>
      <c r="H27" s="27">
        <v>12500</v>
      </c>
      <c r="I27" s="26" t="s">
        <v>466</v>
      </c>
      <c r="J27" s="26" t="s">
        <v>431</v>
      </c>
      <c r="K27" s="26" t="s">
        <v>445</v>
      </c>
      <c r="L27" s="26" t="s">
        <v>437</v>
      </c>
      <c r="M27" s="43"/>
    </row>
    <row r="28" ht="19.5" spans="1:13">
      <c r="A28" s="43"/>
      <c r="B28" s="43"/>
      <c r="C28" s="44"/>
      <c r="D28" s="43"/>
      <c r="E28" s="45"/>
      <c r="F28" s="45" t="s">
        <v>446</v>
      </c>
      <c r="G28" s="26" t="s">
        <v>467</v>
      </c>
      <c r="H28" s="43">
        <v>96</v>
      </c>
      <c r="I28" s="26" t="s">
        <v>467</v>
      </c>
      <c r="J28" s="26" t="s">
        <v>431</v>
      </c>
      <c r="K28" s="26" t="s">
        <v>445</v>
      </c>
      <c r="L28" s="26" t="s">
        <v>437</v>
      </c>
      <c r="M28" s="43"/>
    </row>
    <row r="29" ht="19.5" spans="1:13">
      <c r="A29" s="43"/>
      <c r="B29" s="43"/>
      <c r="C29" s="44"/>
      <c r="D29" s="43"/>
      <c r="E29" s="45"/>
      <c r="F29" s="45"/>
      <c r="G29" s="26" t="s">
        <v>468</v>
      </c>
      <c r="H29" s="26">
        <v>97</v>
      </c>
      <c r="I29" s="26" t="s">
        <v>468</v>
      </c>
      <c r="J29" s="26" t="s">
        <v>431</v>
      </c>
      <c r="K29" s="43"/>
      <c r="L29" s="43"/>
      <c r="M29" s="43"/>
    </row>
    <row r="30" ht="19.5" spans="1:13">
      <c r="A30" s="43"/>
      <c r="B30" s="43"/>
      <c r="C30" s="44"/>
      <c r="D30" s="43"/>
      <c r="E30" s="45"/>
      <c r="F30" s="45" t="s">
        <v>448</v>
      </c>
      <c r="G30" s="26" t="s">
        <v>469</v>
      </c>
      <c r="H30" s="27" t="s">
        <v>470</v>
      </c>
      <c r="I30" s="26" t="s">
        <v>469</v>
      </c>
      <c r="J30" s="26" t="s">
        <v>431</v>
      </c>
      <c r="K30" s="26" t="s">
        <v>445</v>
      </c>
      <c r="L30" s="26" t="s">
        <v>437</v>
      </c>
      <c r="M30" s="43"/>
    </row>
    <row r="31" ht="19.5" spans="1:13">
      <c r="A31" s="43"/>
      <c r="B31" s="43"/>
      <c r="C31" s="44"/>
      <c r="D31" s="43"/>
      <c r="E31" s="45"/>
      <c r="F31" s="45"/>
      <c r="G31" s="26" t="s">
        <v>471</v>
      </c>
      <c r="H31" s="27" t="s">
        <v>470</v>
      </c>
      <c r="I31" s="26" t="s">
        <v>471</v>
      </c>
      <c r="J31" s="26" t="s">
        <v>431</v>
      </c>
      <c r="K31" s="43"/>
      <c r="L31" s="43"/>
      <c r="M31" s="43"/>
    </row>
    <row r="32" ht="21" spans="1:13">
      <c r="A32" s="43"/>
      <c r="B32" s="43"/>
      <c r="C32" s="44"/>
      <c r="D32" s="43"/>
      <c r="E32" s="45" t="s">
        <v>450</v>
      </c>
      <c r="F32" s="45" t="s">
        <v>451</v>
      </c>
      <c r="G32" s="26" t="s">
        <v>440</v>
      </c>
      <c r="H32" s="26" t="s">
        <v>440</v>
      </c>
      <c r="I32" s="26" t="s">
        <v>440</v>
      </c>
      <c r="J32" s="26" t="s">
        <v>440</v>
      </c>
      <c r="K32" s="43"/>
      <c r="L32" s="43"/>
      <c r="M32" s="43"/>
    </row>
    <row r="33" ht="19.5" spans="1:13">
      <c r="A33" s="43"/>
      <c r="B33" s="43"/>
      <c r="C33" s="44"/>
      <c r="D33" s="43"/>
      <c r="E33" s="45"/>
      <c r="F33" s="45" t="s">
        <v>452</v>
      </c>
      <c r="G33" s="26" t="s">
        <v>472</v>
      </c>
      <c r="H33" s="46" t="s">
        <v>454</v>
      </c>
      <c r="I33" s="26" t="s">
        <v>472</v>
      </c>
      <c r="J33" s="26" t="s">
        <v>431</v>
      </c>
      <c r="K33" s="43"/>
      <c r="L33" s="26" t="s">
        <v>455</v>
      </c>
      <c r="M33" s="43"/>
    </row>
    <row r="34" ht="19.5" spans="1:13">
      <c r="A34" s="43"/>
      <c r="B34" s="43"/>
      <c r="C34" s="44"/>
      <c r="D34" s="43"/>
      <c r="E34" s="45"/>
      <c r="F34" s="45"/>
      <c r="G34" s="26" t="s">
        <v>473</v>
      </c>
      <c r="H34" s="27" t="s">
        <v>454</v>
      </c>
      <c r="I34" s="26" t="s">
        <v>473</v>
      </c>
      <c r="J34" s="26" t="s">
        <v>431</v>
      </c>
      <c r="K34" s="43"/>
      <c r="L34" s="26"/>
      <c r="M34" s="43"/>
    </row>
    <row r="35" ht="19.5" spans="1:13">
      <c r="A35" s="43"/>
      <c r="B35" s="43"/>
      <c r="C35" s="44"/>
      <c r="D35" s="43"/>
      <c r="E35" s="45"/>
      <c r="F35" s="45"/>
      <c r="G35" s="26" t="s">
        <v>474</v>
      </c>
      <c r="H35" s="27" t="s">
        <v>475</v>
      </c>
      <c r="I35" s="26" t="s">
        <v>474</v>
      </c>
      <c r="J35" s="26" t="s">
        <v>431</v>
      </c>
      <c r="K35" s="43"/>
      <c r="L35" s="26"/>
      <c r="M35" s="43"/>
    </row>
    <row r="36" ht="21" spans="1:13">
      <c r="A36" s="43"/>
      <c r="B36" s="43"/>
      <c r="C36" s="44"/>
      <c r="D36" s="43"/>
      <c r="E36" s="45"/>
      <c r="F36" s="45" t="s">
        <v>456</v>
      </c>
      <c r="G36" s="26" t="s">
        <v>440</v>
      </c>
      <c r="H36" s="26" t="s">
        <v>440</v>
      </c>
      <c r="I36" s="26" t="s">
        <v>440</v>
      </c>
      <c r="J36" s="26" t="s">
        <v>440</v>
      </c>
      <c r="K36" s="43"/>
      <c r="L36" s="26" t="s">
        <v>455</v>
      </c>
      <c r="M36" s="43"/>
    </row>
    <row r="37" ht="21" spans="1:13">
      <c r="A37" s="43"/>
      <c r="B37" s="43"/>
      <c r="C37" s="44"/>
      <c r="D37" s="43"/>
      <c r="E37" s="45"/>
      <c r="F37" s="45" t="s">
        <v>459</v>
      </c>
      <c r="G37" s="26" t="s">
        <v>440</v>
      </c>
      <c r="H37" s="26" t="s">
        <v>440</v>
      </c>
      <c r="I37" s="26" t="s">
        <v>440</v>
      </c>
      <c r="J37" s="26" t="s">
        <v>440</v>
      </c>
      <c r="K37" s="43"/>
      <c r="L37" s="26" t="s">
        <v>455</v>
      </c>
      <c r="M37" s="43"/>
    </row>
    <row r="38" ht="21" spans="1:13">
      <c r="A38" s="43"/>
      <c r="B38" s="43"/>
      <c r="C38" s="44"/>
      <c r="D38" s="43"/>
      <c r="E38" s="45" t="s">
        <v>462</v>
      </c>
      <c r="F38" s="45" t="s">
        <v>463</v>
      </c>
      <c r="G38" s="26" t="s">
        <v>464</v>
      </c>
      <c r="H38" s="26">
        <v>96</v>
      </c>
      <c r="I38" s="26" t="s">
        <v>464</v>
      </c>
      <c r="J38" s="26" t="s">
        <v>431</v>
      </c>
      <c r="K38" s="26" t="s">
        <v>445</v>
      </c>
      <c r="L38" s="26" t="s">
        <v>437</v>
      </c>
      <c r="M38" s="43"/>
    </row>
    <row r="39" spans="1:13">
      <c r="A39" s="1" t="s">
        <v>250</v>
      </c>
    </row>
  </sheetData>
  <mergeCells count="29">
    <mergeCell ref="C2:M2"/>
    <mergeCell ref="A3:M3"/>
    <mergeCell ref="L4:M4"/>
    <mergeCell ref="E5:M5"/>
    <mergeCell ref="A5:A6"/>
    <mergeCell ref="A8:A23"/>
    <mergeCell ref="A24:A38"/>
    <mergeCell ref="B5:B6"/>
    <mergeCell ref="B8:B23"/>
    <mergeCell ref="B24:B38"/>
    <mergeCell ref="C5:C6"/>
    <mergeCell ref="C8:C23"/>
    <mergeCell ref="C24:C38"/>
    <mergeCell ref="D5:D6"/>
    <mergeCell ref="D8:D23"/>
    <mergeCell ref="D24:D38"/>
    <mergeCell ref="E8:E10"/>
    <mergeCell ref="E11:E17"/>
    <mergeCell ref="E18:E22"/>
    <mergeCell ref="E24:E26"/>
    <mergeCell ref="E27:E31"/>
    <mergeCell ref="E32:E37"/>
    <mergeCell ref="F11:F12"/>
    <mergeCell ref="F13:F15"/>
    <mergeCell ref="F16:F17"/>
    <mergeCell ref="F19:F20"/>
    <mergeCell ref="F28:F29"/>
    <mergeCell ref="F30:F31"/>
    <mergeCell ref="F33:F35"/>
  </mergeCells>
  <printOptions horizontalCentered="1"/>
  <pageMargins left="0.357638888888889" right="0.357638888888889" top="1" bottom="1" header="0.5" footer="0.5"/>
  <pageSetup paperSize="9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topLeftCell="A11" workbookViewId="0">
      <selection activeCell="T56" sqref="T56"/>
    </sheetView>
  </sheetViews>
  <sheetFormatPr defaultColWidth="9" defaultRowHeight="13.5"/>
  <cols>
    <col min="1" max="14" width="9" style="1"/>
    <col min="15" max="16" width="9" style="2"/>
    <col min="17" max="16384" width="9" style="1"/>
  </cols>
  <sheetData>
    <row r="1" spans="1:19">
      <c r="A1" s="1" t="s">
        <v>476</v>
      </c>
    </row>
    <row r="2" ht="20.25" spans="1:19">
      <c r="A2" s="3" t="s">
        <v>477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4" t="s">
        <v>409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5"/>
      <c r="R3" s="5"/>
      <c r="S3" s="5"/>
    </row>
    <row r="4" ht="15" spans="1:19">
      <c r="A4" s="7"/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9"/>
      <c r="P4" s="9"/>
      <c r="Q4" s="10" t="s">
        <v>410</v>
      </c>
      <c r="R4" s="10"/>
      <c r="S4" s="10"/>
    </row>
    <row r="5" spans="1:19">
      <c r="A5" s="11" t="s">
        <v>478</v>
      </c>
      <c r="B5" s="11" t="s">
        <v>479</v>
      </c>
      <c r="C5" s="11" t="s">
        <v>480</v>
      </c>
      <c r="D5" s="11"/>
      <c r="E5" s="11"/>
      <c r="F5" s="11"/>
      <c r="G5" s="11"/>
      <c r="H5" s="11"/>
      <c r="I5" s="11"/>
      <c r="J5" s="11" t="s">
        <v>481</v>
      </c>
      <c r="K5" s="12" t="s">
        <v>482</v>
      </c>
      <c r="L5" s="12"/>
      <c r="M5" s="12"/>
      <c r="N5" s="12"/>
      <c r="O5" s="12"/>
      <c r="P5" s="12"/>
      <c r="Q5" s="12"/>
      <c r="R5" s="12"/>
      <c r="S5" s="12"/>
    </row>
    <row r="6" spans="1:19">
      <c r="A6" s="11"/>
      <c r="B6" s="11"/>
      <c r="C6" s="11" t="s">
        <v>413</v>
      </c>
      <c r="D6" s="11" t="s">
        <v>483</v>
      </c>
      <c r="E6" s="11"/>
      <c r="F6" s="11"/>
      <c r="G6" s="11"/>
      <c r="H6" s="11" t="s">
        <v>484</v>
      </c>
      <c r="I6" s="11"/>
      <c r="J6" s="11"/>
      <c r="K6" s="12"/>
      <c r="L6" s="12"/>
      <c r="M6" s="12"/>
      <c r="N6" s="12"/>
      <c r="O6" s="12"/>
      <c r="P6" s="12"/>
      <c r="Q6" s="12"/>
      <c r="R6" s="12"/>
      <c r="S6" s="12"/>
    </row>
    <row r="7" ht="22.5" spans="1:19">
      <c r="A7" s="11"/>
      <c r="B7" s="11"/>
      <c r="C7" s="11"/>
      <c r="D7" s="11" t="s">
        <v>485</v>
      </c>
      <c r="E7" s="11" t="s">
        <v>486</v>
      </c>
      <c r="F7" s="11" t="s">
        <v>487</v>
      </c>
      <c r="G7" s="11" t="s">
        <v>488</v>
      </c>
      <c r="H7" s="11" t="s">
        <v>489</v>
      </c>
      <c r="I7" s="11" t="s">
        <v>490</v>
      </c>
      <c r="J7" s="11"/>
      <c r="K7" s="11" t="s">
        <v>416</v>
      </c>
      <c r="L7" s="11" t="s">
        <v>417</v>
      </c>
      <c r="M7" s="11" t="s">
        <v>418</v>
      </c>
      <c r="N7" s="11" t="s">
        <v>423</v>
      </c>
      <c r="O7" s="11" t="s">
        <v>419</v>
      </c>
      <c r="P7" s="11" t="s">
        <v>491</v>
      </c>
      <c r="Q7" s="11" t="s">
        <v>492</v>
      </c>
      <c r="R7" s="11" t="s">
        <v>493</v>
      </c>
      <c r="S7" s="11" t="s">
        <v>424</v>
      </c>
    </row>
    <row r="8" ht="58.5" spans="1:19">
      <c r="A8" s="13">
        <v>504001</v>
      </c>
      <c r="B8" s="14" t="s">
        <v>494</v>
      </c>
      <c r="C8" s="15">
        <v>3789.981</v>
      </c>
      <c r="D8" s="15">
        <v>3789.981</v>
      </c>
      <c r="E8" s="15"/>
      <c r="F8" s="15"/>
      <c r="G8" s="15"/>
      <c r="H8" s="15">
        <v>2361.98</v>
      </c>
      <c r="I8" s="15">
        <v>1428</v>
      </c>
      <c r="J8" s="14" t="s">
        <v>495</v>
      </c>
      <c r="K8" s="16" t="s">
        <v>496</v>
      </c>
      <c r="L8" s="16" t="s">
        <v>497</v>
      </c>
      <c r="M8" s="17" t="s">
        <v>498</v>
      </c>
      <c r="N8" s="17" t="s">
        <v>433</v>
      </c>
      <c r="O8" s="18">
        <v>3789.981</v>
      </c>
      <c r="P8" s="19" t="s">
        <v>432</v>
      </c>
      <c r="Q8" s="17" t="s">
        <v>499</v>
      </c>
      <c r="R8" s="17" t="s">
        <v>500</v>
      </c>
      <c r="S8" s="16">
        <v>5</v>
      </c>
    </row>
    <row r="9" ht="22.5" spans="1:19">
      <c r="A9" s="20"/>
      <c r="B9" s="21"/>
      <c r="C9" s="22"/>
      <c r="D9" s="22"/>
      <c r="E9" s="22"/>
      <c r="F9" s="22"/>
      <c r="G9" s="22"/>
      <c r="H9" s="22"/>
      <c r="I9" s="22"/>
      <c r="J9" s="20"/>
      <c r="K9" s="23"/>
      <c r="L9" s="23" t="s">
        <v>501</v>
      </c>
      <c r="M9" s="24" t="s">
        <v>440</v>
      </c>
      <c r="N9" s="24" t="s">
        <v>440</v>
      </c>
      <c r="O9" s="24" t="s">
        <v>440</v>
      </c>
      <c r="P9" s="24" t="s">
        <v>440</v>
      </c>
      <c r="Q9" s="24" t="s">
        <v>440</v>
      </c>
      <c r="R9" s="24" t="s">
        <v>440</v>
      </c>
      <c r="S9" s="23"/>
    </row>
    <row r="10" ht="22.5" spans="1:19">
      <c r="A10" s="20"/>
      <c r="B10" s="21"/>
      <c r="C10" s="22"/>
      <c r="D10" s="22"/>
      <c r="E10" s="22"/>
      <c r="F10" s="22"/>
      <c r="G10" s="22"/>
      <c r="H10" s="22"/>
      <c r="I10" s="22"/>
      <c r="J10" s="20"/>
      <c r="K10" s="23"/>
      <c r="L10" s="23" t="s">
        <v>502</v>
      </c>
      <c r="M10" s="24" t="s">
        <v>440</v>
      </c>
      <c r="N10" s="24" t="s">
        <v>440</v>
      </c>
      <c r="O10" s="24" t="s">
        <v>440</v>
      </c>
      <c r="P10" s="24" t="s">
        <v>440</v>
      </c>
      <c r="Q10" s="24" t="s">
        <v>440</v>
      </c>
      <c r="R10" s="24" t="s">
        <v>440</v>
      </c>
      <c r="S10" s="23"/>
    </row>
    <row r="11" ht="39" spans="1:19">
      <c r="A11" s="20"/>
      <c r="B11" s="21"/>
      <c r="C11" s="22"/>
      <c r="D11" s="22"/>
      <c r="E11" s="22"/>
      <c r="F11" s="22"/>
      <c r="G11" s="22"/>
      <c r="H11" s="22"/>
      <c r="I11" s="22"/>
      <c r="J11" s="20"/>
      <c r="K11" s="25" t="s">
        <v>503</v>
      </c>
      <c r="L11" s="25" t="s">
        <v>504</v>
      </c>
      <c r="M11" s="26" t="s">
        <v>505</v>
      </c>
      <c r="N11" s="26" t="s">
        <v>437</v>
      </c>
      <c r="O11" s="27" t="s">
        <v>506</v>
      </c>
      <c r="P11" s="27" t="s">
        <v>507</v>
      </c>
      <c r="Q11" s="26" t="s">
        <v>508</v>
      </c>
      <c r="R11" s="26" t="s">
        <v>509</v>
      </c>
      <c r="S11" s="28">
        <v>5</v>
      </c>
    </row>
    <row r="12" ht="39" spans="1:19">
      <c r="A12" s="20"/>
      <c r="B12" s="21"/>
      <c r="C12" s="22"/>
      <c r="D12" s="22"/>
      <c r="E12" s="22"/>
      <c r="F12" s="22"/>
      <c r="G12" s="22"/>
      <c r="H12" s="22"/>
      <c r="I12" s="22"/>
      <c r="J12" s="20"/>
      <c r="K12" s="25"/>
      <c r="L12" s="25"/>
      <c r="M12" s="26" t="s">
        <v>510</v>
      </c>
      <c r="N12" s="26" t="s">
        <v>437</v>
      </c>
      <c r="O12" s="27" t="s">
        <v>511</v>
      </c>
      <c r="P12" s="27" t="s">
        <v>512</v>
      </c>
      <c r="Q12" s="26" t="s">
        <v>513</v>
      </c>
      <c r="R12" s="26" t="s">
        <v>509</v>
      </c>
      <c r="S12" s="28">
        <v>5</v>
      </c>
    </row>
    <row r="13" ht="39" spans="1:19">
      <c r="A13" s="20"/>
      <c r="B13" s="21"/>
      <c r="C13" s="22"/>
      <c r="D13" s="22"/>
      <c r="E13" s="22"/>
      <c r="F13" s="22"/>
      <c r="G13" s="22"/>
      <c r="H13" s="22"/>
      <c r="I13" s="22"/>
      <c r="J13" s="20"/>
      <c r="K13" s="25"/>
      <c r="L13" s="25"/>
      <c r="M13" s="26" t="s">
        <v>514</v>
      </c>
      <c r="N13" s="26" t="s">
        <v>437</v>
      </c>
      <c r="O13" s="27">
        <v>170000</v>
      </c>
      <c r="P13" s="27" t="s">
        <v>436</v>
      </c>
      <c r="Q13" s="26" t="s">
        <v>515</v>
      </c>
      <c r="R13" s="26" t="s">
        <v>509</v>
      </c>
      <c r="S13" s="28">
        <v>5</v>
      </c>
    </row>
    <row r="14" ht="39" spans="1:19">
      <c r="A14" s="20"/>
      <c r="B14" s="21"/>
      <c r="C14" s="22"/>
      <c r="D14" s="22"/>
      <c r="E14" s="22"/>
      <c r="F14" s="22"/>
      <c r="G14" s="22"/>
      <c r="H14" s="22"/>
      <c r="I14" s="22"/>
      <c r="J14" s="20"/>
      <c r="K14" s="25"/>
      <c r="L14" s="25"/>
      <c r="M14" s="26" t="s">
        <v>516</v>
      </c>
      <c r="N14" s="26" t="s">
        <v>437</v>
      </c>
      <c r="O14" s="27">
        <v>180000</v>
      </c>
      <c r="P14" s="27" t="s">
        <v>517</v>
      </c>
      <c r="Q14" s="26" t="s">
        <v>518</v>
      </c>
      <c r="R14" s="26" t="s">
        <v>509</v>
      </c>
      <c r="S14" s="28">
        <v>5</v>
      </c>
    </row>
    <row r="15" ht="39" spans="1:19">
      <c r="A15" s="20"/>
      <c r="B15" s="21"/>
      <c r="C15" s="22"/>
      <c r="D15" s="22"/>
      <c r="E15" s="22"/>
      <c r="F15" s="22"/>
      <c r="G15" s="22"/>
      <c r="H15" s="22"/>
      <c r="I15" s="22"/>
      <c r="J15" s="20"/>
      <c r="K15" s="25"/>
      <c r="L15" s="25"/>
      <c r="M15" s="26" t="s">
        <v>519</v>
      </c>
      <c r="N15" s="26" t="s">
        <v>437</v>
      </c>
      <c r="O15" s="27">
        <v>15</v>
      </c>
      <c r="P15" s="27" t="s">
        <v>520</v>
      </c>
      <c r="Q15" s="26" t="s">
        <v>521</v>
      </c>
      <c r="R15" s="26" t="s">
        <v>509</v>
      </c>
      <c r="S15" s="28">
        <v>5</v>
      </c>
    </row>
    <row r="16" ht="39" spans="1:19">
      <c r="A16" s="20"/>
      <c r="B16" s="21"/>
      <c r="C16" s="22"/>
      <c r="D16" s="22"/>
      <c r="E16" s="22"/>
      <c r="F16" s="22"/>
      <c r="G16" s="22"/>
      <c r="H16" s="22"/>
      <c r="I16" s="22"/>
      <c r="J16" s="20"/>
      <c r="K16" s="25"/>
      <c r="L16" s="25"/>
      <c r="M16" s="26" t="s">
        <v>466</v>
      </c>
      <c r="N16" s="26" t="s">
        <v>437</v>
      </c>
      <c r="O16" s="27">
        <v>12500</v>
      </c>
      <c r="P16" s="27" t="s">
        <v>522</v>
      </c>
      <c r="Q16" s="26" t="s">
        <v>523</v>
      </c>
      <c r="R16" s="26" t="s">
        <v>509</v>
      </c>
      <c r="S16" s="28">
        <v>5</v>
      </c>
    </row>
    <row r="17" ht="39" spans="1:19">
      <c r="A17" s="20"/>
      <c r="B17" s="21"/>
      <c r="C17" s="22"/>
      <c r="D17" s="22"/>
      <c r="E17" s="22"/>
      <c r="F17" s="22"/>
      <c r="G17" s="22"/>
      <c r="H17" s="22"/>
      <c r="I17" s="22"/>
      <c r="J17" s="20"/>
      <c r="K17" s="25"/>
      <c r="L17" s="25" t="s">
        <v>524</v>
      </c>
      <c r="M17" s="26" t="s">
        <v>467</v>
      </c>
      <c r="N17" s="26" t="s">
        <v>437</v>
      </c>
      <c r="O17" s="27">
        <v>96</v>
      </c>
      <c r="P17" s="27" t="s">
        <v>445</v>
      </c>
      <c r="Q17" s="26" t="s">
        <v>525</v>
      </c>
      <c r="R17" s="26" t="s">
        <v>509</v>
      </c>
      <c r="S17" s="28">
        <v>5</v>
      </c>
    </row>
    <row r="18" ht="39" spans="1:19">
      <c r="A18" s="20"/>
      <c r="B18" s="21"/>
      <c r="C18" s="22"/>
      <c r="D18" s="22"/>
      <c r="E18" s="22"/>
      <c r="F18" s="22"/>
      <c r="G18" s="22"/>
      <c r="H18" s="22"/>
      <c r="I18" s="22"/>
      <c r="J18" s="20"/>
      <c r="K18" s="25"/>
      <c r="L18" s="25"/>
      <c r="M18" s="26" t="s">
        <v>468</v>
      </c>
      <c r="N18" s="26" t="s">
        <v>437</v>
      </c>
      <c r="O18" s="27" t="s">
        <v>526</v>
      </c>
      <c r="P18" s="27" t="s">
        <v>445</v>
      </c>
      <c r="Q18" s="26" t="s">
        <v>527</v>
      </c>
      <c r="R18" s="26" t="s">
        <v>509</v>
      </c>
      <c r="S18" s="28">
        <v>5</v>
      </c>
    </row>
    <row r="19" ht="39" spans="1:19">
      <c r="A19" s="20"/>
      <c r="B19" s="21"/>
      <c r="C19" s="22"/>
      <c r="D19" s="22"/>
      <c r="E19" s="22"/>
      <c r="F19" s="22"/>
      <c r="G19" s="22"/>
      <c r="H19" s="22"/>
      <c r="I19" s="22"/>
      <c r="J19" s="20"/>
      <c r="K19" s="25"/>
      <c r="L19" s="25"/>
      <c r="M19" s="26" t="s">
        <v>528</v>
      </c>
      <c r="N19" s="26" t="s">
        <v>437</v>
      </c>
      <c r="O19" s="27" t="s">
        <v>529</v>
      </c>
      <c r="P19" s="27" t="s">
        <v>445</v>
      </c>
      <c r="Q19" s="26" t="s">
        <v>530</v>
      </c>
      <c r="R19" s="26" t="s">
        <v>509</v>
      </c>
      <c r="S19" s="28">
        <v>5</v>
      </c>
    </row>
    <row r="20" ht="29.25" spans="1:19">
      <c r="A20" s="20"/>
      <c r="B20" s="21"/>
      <c r="C20" s="22"/>
      <c r="D20" s="22"/>
      <c r="E20" s="22"/>
      <c r="F20" s="22"/>
      <c r="G20" s="22"/>
      <c r="H20" s="22"/>
      <c r="I20" s="22"/>
      <c r="J20" s="20"/>
      <c r="K20" s="25"/>
      <c r="L20" s="29" t="s">
        <v>531</v>
      </c>
      <c r="M20" s="26" t="s">
        <v>469</v>
      </c>
      <c r="N20" s="26" t="s">
        <v>455</v>
      </c>
      <c r="O20" s="27" t="s">
        <v>470</v>
      </c>
      <c r="P20" s="27"/>
      <c r="Q20" s="26" t="s">
        <v>532</v>
      </c>
      <c r="R20" s="26" t="s">
        <v>533</v>
      </c>
      <c r="S20" s="28">
        <v>5</v>
      </c>
    </row>
    <row r="21" ht="19.5" spans="1:19">
      <c r="A21" s="20"/>
      <c r="B21" s="21"/>
      <c r="C21" s="22"/>
      <c r="D21" s="22"/>
      <c r="E21" s="22"/>
      <c r="F21" s="22"/>
      <c r="G21" s="22"/>
      <c r="H21" s="22"/>
      <c r="I21" s="22"/>
      <c r="J21" s="20"/>
      <c r="K21" s="25"/>
      <c r="L21" s="29"/>
      <c r="M21" s="26" t="s">
        <v>534</v>
      </c>
      <c r="N21" s="26" t="s">
        <v>455</v>
      </c>
      <c r="O21" s="27" t="s">
        <v>470</v>
      </c>
      <c r="P21" s="27"/>
      <c r="Q21" s="26" t="s">
        <v>535</v>
      </c>
      <c r="R21" s="26" t="s">
        <v>536</v>
      </c>
      <c r="S21" s="28">
        <v>5</v>
      </c>
    </row>
    <row r="22" ht="22.5" spans="1:19">
      <c r="A22" s="20"/>
      <c r="B22" s="21"/>
      <c r="C22" s="22"/>
      <c r="D22" s="22"/>
      <c r="E22" s="22"/>
      <c r="F22" s="22"/>
      <c r="G22" s="22"/>
      <c r="H22" s="22"/>
      <c r="I22" s="22"/>
      <c r="J22" s="20"/>
      <c r="K22" s="25" t="s">
        <v>537</v>
      </c>
      <c r="L22" s="25" t="s">
        <v>538</v>
      </c>
      <c r="M22" s="24" t="s">
        <v>440</v>
      </c>
      <c r="N22" s="24" t="s">
        <v>440</v>
      </c>
      <c r="O22" s="24" t="s">
        <v>440</v>
      </c>
      <c r="P22" s="24" t="s">
        <v>440</v>
      </c>
      <c r="Q22" s="24" t="s">
        <v>440</v>
      </c>
      <c r="R22" s="24" t="s">
        <v>440</v>
      </c>
      <c r="S22" s="28"/>
    </row>
    <row r="23" ht="39" spans="1:19">
      <c r="A23" s="20"/>
      <c r="B23" s="21"/>
      <c r="C23" s="22"/>
      <c r="D23" s="22"/>
      <c r="E23" s="22"/>
      <c r="F23" s="22"/>
      <c r="G23" s="22"/>
      <c r="H23" s="22"/>
      <c r="I23" s="22"/>
      <c r="J23" s="20"/>
      <c r="K23" s="25"/>
      <c r="L23" s="25" t="s">
        <v>539</v>
      </c>
      <c r="M23" s="26" t="s">
        <v>540</v>
      </c>
      <c r="N23" s="26" t="s">
        <v>441</v>
      </c>
      <c r="O23" s="27" t="s">
        <v>541</v>
      </c>
      <c r="P23" s="27" t="s">
        <v>542</v>
      </c>
      <c r="Q23" s="26" t="s">
        <v>543</v>
      </c>
      <c r="R23" s="26" t="s">
        <v>509</v>
      </c>
      <c r="S23" s="28">
        <v>5</v>
      </c>
    </row>
    <row r="24" ht="39" spans="1:19">
      <c r="A24" s="20"/>
      <c r="B24" s="21"/>
      <c r="C24" s="22"/>
      <c r="D24" s="22"/>
      <c r="E24" s="22"/>
      <c r="F24" s="22"/>
      <c r="G24" s="22"/>
      <c r="H24" s="22"/>
      <c r="I24" s="22"/>
      <c r="J24" s="20"/>
      <c r="K24" s="25"/>
      <c r="L24" s="25"/>
      <c r="M24" s="26" t="s">
        <v>544</v>
      </c>
      <c r="N24" s="26" t="s">
        <v>455</v>
      </c>
      <c r="O24" s="27" t="s">
        <v>454</v>
      </c>
      <c r="P24" s="27"/>
      <c r="Q24" s="26" t="s">
        <v>545</v>
      </c>
      <c r="R24" s="26" t="s">
        <v>546</v>
      </c>
      <c r="S24" s="28">
        <v>5</v>
      </c>
    </row>
    <row r="25" ht="29.25" spans="1:19">
      <c r="A25" s="20"/>
      <c r="B25" s="21"/>
      <c r="C25" s="22"/>
      <c r="D25" s="22"/>
      <c r="E25" s="22"/>
      <c r="F25" s="22"/>
      <c r="G25" s="22"/>
      <c r="H25" s="22"/>
      <c r="I25" s="22"/>
      <c r="J25" s="20"/>
      <c r="K25" s="25"/>
      <c r="L25" s="25"/>
      <c r="M25" s="26" t="s">
        <v>472</v>
      </c>
      <c r="N25" s="26" t="s">
        <v>455</v>
      </c>
      <c r="O25" s="27" t="s">
        <v>454</v>
      </c>
      <c r="P25" s="27"/>
      <c r="Q25" s="26" t="s">
        <v>547</v>
      </c>
      <c r="R25" s="26" t="s">
        <v>546</v>
      </c>
      <c r="S25" s="28">
        <v>5</v>
      </c>
    </row>
    <row r="26" ht="29.25" spans="1:19">
      <c r="A26" s="20"/>
      <c r="B26" s="21"/>
      <c r="C26" s="22"/>
      <c r="D26" s="22"/>
      <c r="E26" s="22"/>
      <c r="F26" s="22"/>
      <c r="G26" s="22"/>
      <c r="H26" s="22"/>
      <c r="I26" s="22"/>
      <c r="J26" s="20"/>
      <c r="K26" s="25"/>
      <c r="L26" s="25"/>
      <c r="M26" s="26" t="s">
        <v>473</v>
      </c>
      <c r="N26" s="26" t="s">
        <v>455</v>
      </c>
      <c r="O26" s="27" t="s">
        <v>475</v>
      </c>
      <c r="P26" s="27"/>
      <c r="Q26" s="26" t="s">
        <v>548</v>
      </c>
      <c r="R26" s="26" t="s">
        <v>546</v>
      </c>
      <c r="S26" s="28">
        <v>5</v>
      </c>
    </row>
    <row r="27" ht="48.75" spans="1:19">
      <c r="A27" s="20"/>
      <c r="B27" s="21"/>
      <c r="C27" s="22"/>
      <c r="D27" s="22"/>
      <c r="E27" s="22"/>
      <c r="F27" s="22"/>
      <c r="G27" s="22"/>
      <c r="H27" s="22"/>
      <c r="I27" s="22"/>
      <c r="J27" s="20"/>
      <c r="K27" s="25"/>
      <c r="L27" s="25"/>
      <c r="M27" s="26" t="s">
        <v>474</v>
      </c>
      <c r="N27" s="26" t="s">
        <v>455</v>
      </c>
      <c r="O27" s="27" t="s">
        <v>454</v>
      </c>
      <c r="P27" s="27"/>
      <c r="Q27" s="26" t="s">
        <v>549</v>
      </c>
      <c r="R27" s="26" t="s">
        <v>550</v>
      </c>
      <c r="S27" s="28">
        <v>5</v>
      </c>
    </row>
    <row r="28" ht="29.25" spans="1:19">
      <c r="A28" s="20"/>
      <c r="B28" s="21"/>
      <c r="C28" s="22"/>
      <c r="D28" s="22"/>
      <c r="E28" s="22"/>
      <c r="F28" s="22"/>
      <c r="G28" s="22"/>
      <c r="H28" s="22"/>
      <c r="I28" s="22"/>
      <c r="J28" s="20"/>
      <c r="K28" s="25"/>
      <c r="L28" s="25" t="s">
        <v>551</v>
      </c>
      <c r="M28" s="26" t="s">
        <v>552</v>
      </c>
      <c r="N28" s="26" t="s">
        <v>455</v>
      </c>
      <c r="O28" s="27" t="s">
        <v>553</v>
      </c>
      <c r="P28" s="27"/>
      <c r="Q28" s="26" t="s">
        <v>554</v>
      </c>
      <c r="R28" s="26" t="s">
        <v>546</v>
      </c>
      <c r="S28" s="28">
        <v>5</v>
      </c>
    </row>
    <row r="29" ht="22.5" spans="1:19">
      <c r="A29" s="20"/>
      <c r="B29" s="21"/>
      <c r="C29" s="22"/>
      <c r="D29" s="22"/>
      <c r="E29" s="22"/>
      <c r="F29" s="22"/>
      <c r="G29" s="22"/>
      <c r="H29" s="22"/>
      <c r="I29" s="22"/>
      <c r="J29" s="20"/>
      <c r="K29" s="25"/>
      <c r="L29" s="25" t="s">
        <v>555</v>
      </c>
      <c r="M29" s="24" t="s">
        <v>440</v>
      </c>
      <c r="N29" s="24" t="s">
        <v>440</v>
      </c>
      <c r="O29" s="24" t="s">
        <v>440</v>
      </c>
      <c r="P29" s="24" t="s">
        <v>440</v>
      </c>
      <c r="Q29" s="24" t="s">
        <v>440</v>
      </c>
      <c r="R29" s="24" t="s">
        <v>440</v>
      </c>
      <c r="S29" s="28"/>
    </row>
    <row r="30" ht="87.75" spans="1:19">
      <c r="A30" s="20"/>
      <c r="B30" s="21"/>
      <c r="C30" s="22"/>
      <c r="D30" s="22"/>
      <c r="E30" s="22"/>
      <c r="F30" s="22"/>
      <c r="G30" s="22"/>
      <c r="H30" s="22"/>
      <c r="I30" s="22"/>
      <c r="J30" s="20"/>
      <c r="K30" s="25" t="s">
        <v>556</v>
      </c>
      <c r="L30" s="25" t="s">
        <v>557</v>
      </c>
      <c r="M30" s="30" t="s">
        <v>558</v>
      </c>
      <c r="N30" s="25" t="s">
        <v>559</v>
      </c>
      <c r="O30" s="25">
        <v>95</v>
      </c>
      <c r="P30" s="25" t="s">
        <v>445</v>
      </c>
      <c r="Q30" s="26" t="s">
        <v>560</v>
      </c>
      <c r="R30" s="26" t="s">
        <v>561</v>
      </c>
      <c r="S30" s="28">
        <v>5</v>
      </c>
    </row>
    <row r="31" ht="87.75" spans="1:19">
      <c r="A31" s="31"/>
      <c r="B31" s="32"/>
      <c r="C31" s="33"/>
      <c r="D31" s="33"/>
      <c r="E31" s="33"/>
      <c r="F31" s="33"/>
      <c r="G31" s="33"/>
      <c r="H31" s="33"/>
      <c r="I31" s="33"/>
      <c r="J31" s="31"/>
      <c r="K31" s="25"/>
      <c r="L31" s="25"/>
      <c r="M31" s="30"/>
      <c r="N31" s="25"/>
      <c r="O31" s="25"/>
      <c r="P31" s="25"/>
      <c r="Q31" s="26" t="s">
        <v>562</v>
      </c>
      <c r="R31" s="26" t="s">
        <v>561</v>
      </c>
      <c r="S31" s="28">
        <v>5</v>
      </c>
    </row>
    <row r="32" spans="1:19">
      <c r="A32" s="1" t="s">
        <v>250</v>
      </c>
    </row>
  </sheetData>
  <mergeCells count="34">
    <mergeCell ref="A2:S2"/>
    <mergeCell ref="A3:S3"/>
    <mergeCell ref="Q4:S4"/>
    <mergeCell ref="C5:I5"/>
    <mergeCell ref="D6:G6"/>
    <mergeCell ref="H6:I6"/>
    <mergeCell ref="A5:A7"/>
    <mergeCell ref="A8:A31"/>
    <mergeCell ref="B5:B7"/>
    <mergeCell ref="B8:B31"/>
    <mergeCell ref="C6:C7"/>
    <mergeCell ref="C8:C31"/>
    <mergeCell ref="D8:D31"/>
    <mergeCell ref="E8:E31"/>
    <mergeCell ref="F8:F31"/>
    <mergeCell ref="G8:G31"/>
    <mergeCell ref="H8:H31"/>
    <mergeCell ref="I8:I31"/>
    <mergeCell ref="J5:J7"/>
    <mergeCell ref="J8:J31"/>
    <mergeCell ref="K8:K10"/>
    <mergeCell ref="K11:K21"/>
    <mergeCell ref="K22:K29"/>
    <mergeCell ref="K30:K31"/>
    <mergeCell ref="L11:L16"/>
    <mergeCell ref="L17:L19"/>
    <mergeCell ref="L20:L21"/>
    <mergeCell ref="L23:L27"/>
    <mergeCell ref="L30:L31"/>
    <mergeCell ref="M30:M31"/>
    <mergeCell ref="N30:N31"/>
    <mergeCell ref="O30:O31"/>
    <mergeCell ref="P30:P31"/>
    <mergeCell ref="K5:S6"/>
  </mergeCells>
  <printOptions horizontalCentered="1"/>
  <pageMargins left="0.357638888888889" right="0.357638888888889" top="1" bottom="1" header="0.5" footer="0.5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2" workbookViewId="0">
      <selection activeCell="J20" sqref="J20"/>
    </sheetView>
  </sheetViews>
  <sheetFormatPr defaultColWidth="10" defaultRowHeight="13.5"/>
  <cols>
    <col min="1" max="1" width="29.5" customWidth="1"/>
    <col min="2" max="2" width="10.125" style="181" customWidth="1"/>
    <col min="3" max="3" width="23.125" customWidth="1"/>
    <col min="4" max="4" width="10.625" style="181" customWidth="1"/>
    <col min="5" max="5" width="24" customWidth="1"/>
    <col min="6" max="6" width="10.5" style="181" customWidth="1"/>
    <col min="7" max="7" width="20.25" customWidth="1"/>
    <col min="8" max="8" width="11" style="181" customWidth="1"/>
  </cols>
  <sheetData>
    <row r="1" ht="11.25" customHeight="1" spans="1:8">
      <c r="A1" s="48"/>
      <c r="H1" s="49" t="s">
        <v>30</v>
      </c>
    </row>
    <row r="2" ht="21.2" customHeight="1" spans="1:8">
      <c r="A2" s="182" t="s">
        <v>7</v>
      </c>
      <c r="B2" s="182"/>
      <c r="C2" s="182"/>
      <c r="D2" s="182"/>
      <c r="E2" s="182"/>
      <c r="F2" s="182"/>
      <c r="G2" s="182"/>
      <c r="H2" s="182"/>
    </row>
    <row r="3" ht="15" customHeight="1" spans="1:8">
      <c r="A3" s="51" t="s">
        <v>31</v>
      </c>
      <c r="B3" s="51"/>
      <c r="C3" s="51"/>
      <c r="D3" s="51"/>
      <c r="E3" s="51"/>
      <c r="F3" s="51"/>
      <c r="G3" s="52" t="s">
        <v>32</v>
      </c>
      <c r="H3" s="52"/>
    </row>
    <row r="4" ht="15.6" customHeight="1" spans="1:8">
      <c r="A4" s="53" t="s">
        <v>33</v>
      </c>
      <c r="B4" s="53"/>
      <c r="C4" s="53" t="s">
        <v>34</v>
      </c>
      <c r="D4" s="53"/>
      <c r="E4" s="53"/>
      <c r="F4" s="53"/>
      <c r="G4" s="53"/>
      <c r="H4" s="53"/>
    </row>
    <row r="5" s="180" customFormat="1" ht="19.5" customHeight="1" spans="1:8">
      <c r="A5" s="53" t="s">
        <v>35</v>
      </c>
      <c r="B5" s="53" t="s">
        <v>36</v>
      </c>
      <c r="C5" s="53" t="s">
        <v>37</v>
      </c>
      <c r="D5" s="53" t="s">
        <v>36</v>
      </c>
      <c r="E5" s="53" t="s">
        <v>38</v>
      </c>
      <c r="F5" s="53" t="s">
        <v>36</v>
      </c>
      <c r="G5" s="53" t="s">
        <v>39</v>
      </c>
      <c r="H5" s="53" t="s">
        <v>36</v>
      </c>
    </row>
    <row r="6" ht="14.25" customHeight="1" spans="1:8">
      <c r="A6" s="54" t="s">
        <v>40</v>
      </c>
      <c r="B6" s="72">
        <v>3789.98</v>
      </c>
      <c r="C6" s="60" t="s">
        <v>41</v>
      </c>
      <c r="D6" s="183"/>
      <c r="E6" s="54" t="s">
        <v>42</v>
      </c>
      <c r="F6" s="69">
        <f>F7+F9+F8</f>
        <v>2361.98</v>
      </c>
      <c r="G6" s="60" t="s">
        <v>43</v>
      </c>
      <c r="H6" s="184">
        <v>2163.15</v>
      </c>
    </row>
    <row r="7" ht="14.25" customHeight="1" spans="1:8">
      <c r="A7" s="60" t="s">
        <v>44</v>
      </c>
      <c r="B7" s="185"/>
      <c r="C7" s="60" t="s">
        <v>45</v>
      </c>
      <c r="D7" s="183"/>
      <c r="E7" s="60" t="s">
        <v>46</v>
      </c>
      <c r="F7" s="184">
        <v>2163.15</v>
      </c>
      <c r="G7" s="60" t="s">
        <v>47</v>
      </c>
      <c r="H7" s="83">
        <v>192.02</v>
      </c>
    </row>
    <row r="8" ht="14.25" customHeight="1" spans="1:8">
      <c r="A8" s="54" t="s">
        <v>48</v>
      </c>
      <c r="B8" s="185"/>
      <c r="C8" s="60" t="s">
        <v>49</v>
      </c>
      <c r="D8" s="183"/>
      <c r="E8" s="60" t="s">
        <v>50</v>
      </c>
      <c r="F8" s="83">
        <v>192.02</v>
      </c>
      <c r="G8" s="60" t="s">
        <v>51</v>
      </c>
      <c r="H8" s="83">
        <v>1428</v>
      </c>
    </row>
    <row r="9" ht="14.25" customHeight="1" spans="1:8">
      <c r="A9" s="60" t="s">
        <v>52</v>
      </c>
      <c r="B9" s="185"/>
      <c r="C9" s="60" t="s">
        <v>53</v>
      </c>
      <c r="D9" s="183"/>
      <c r="E9" s="60" t="s">
        <v>54</v>
      </c>
      <c r="F9" s="83">
        <v>6.81</v>
      </c>
      <c r="G9" s="60" t="s">
        <v>55</v>
      </c>
      <c r="H9" s="185"/>
    </row>
    <row r="10" ht="14.25" customHeight="1" spans="1:8">
      <c r="A10" s="60" t="s">
        <v>56</v>
      </c>
      <c r="B10" s="185"/>
      <c r="C10" s="60" t="s">
        <v>57</v>
      </c>
      <c r="D10" s="183"/>
      <c r="E10" s="54" t="s">
        <v>58</v>
      </c>
      <c r="F10" s="69">
        <v>1428</v>
      </c>
      <c r="G10" s="60" t="s">
        <v>59</v>
      </c>
      <c r="H10" s="185"/>
    </row>
    <row r="11" ht="14.25" customHeight="1" spans="1:8">
      <c r="A11" s="60" t="s">
        <v>60</v>
      </c>
      <c r="B11" s="185"/>
      <c r="C11" s="60" t="s">
        <v>61</v>
      </c>
      <c r="D11" s="119"/>
      <c r="E11" s="60" t="s">
        <v>62</v>
      </c>
      <c r="F11" s="83"/>
      <c r="G11" s="60" t="s">
        <v>63</v>
      </c>
      <c r="H11" s="185"/>
    </row>
    <row r="12" ht="14.25" customHeight="1" spans="1:8">
      <c r="A12" s="60" t="s">
        <v>64</v>
      </c>
      <c r="B12" s="185"/>
      <c r="C12" s="60" t="s">
        <v>65</v>
      </c>
      <c r="D12" s="83"/>
      <c r="E12" s="60" t="s">
        <v>66</v>
      </c>
      <c r="F12" s="83"/>
      <c r="G12" s="60" t="s">
        <v>67</v>
      </c>
      <c r="H12" s="185"/>
    </row>
    <row r="13" ht="14.25" customHeight="1" spans="1:8">
      <c r="A13" s="60" t="s">
        <v>68</v>
      </c>
      <c r="B13" s="185"/>
      <c r="C13" s="60" t="s">
        <v>69</v>
      </c>
      <c r="D13" s="83">
        <v>269.79</v>
      </c>
      <c r="E13" s="60" t="s">
        <v>70</v>
      </c>
      <c r="F13" s="185"/>
      <c r="G13" s="60" t="s">
        <v>71</v>
      </c>
      <c r="H13" s="185"/>
    </row>
    <row r="14" ht="14.25" customHeight="1" spans="1:8">
      <c r="A14" s="60" t="s">
        <v>72</v>
      </c>
      <c r="B14" s="185"/>
      <c r="C14" s="60" t="s">
        <v>73</v>
      </c>
      <c r="D14" s="83"/>
      <c r="E14" s="60" t="s">
        <v>74</v>
      </c>
      <c r="F14" s="185"/>
      <c r="G14" s="60" t="s">
        <v>75</v>
      </c>
      <c r="H14" s="83">
        <v>6.81</v>
      </c>
    </row>
    <row r="15" ht="14.25" customHeight="1" spans="1:8">
      <c r="A15" s="60" t="s">
        <v>76</v>
      </c>
      <c r="B15" s="185"/>
      <c r="C15" s="60" t="s">
        <v>77</v>
      </c>
      <c r="D15" s="83">
        <v>101.37</v>
      </c>
      <c r="E15" s="60" t="s">
        <v>78</v>
      </c>
      <c r="F15" s="185"/>
      <c r="G15" s="60" t="s">
        <v>79</v>
      </c>
      <c r="H15" s="185"/>
    </row>
    <row r="16" ht="14.25" customHeight="1" spans="1:8">
      <c r="A16" s="60" t="s">
        <v>80</v>
      </c>
      <c r="B16" s="185"/>
      <c r="C16" s="60" t="s">
        <v>81</v>
      </c>
      <c r="D16" s="83"/>
      <c r="E16" s="60" t="s">
        <v>82</v>
      </c>
      <c r="F16" s="185"/>
      <c r="G16" s="60" t="s">
        <v>83</v>
      </c>
      <c r="H16" s="185"/>
    </row>
    <row r="17" ht="14.25" customHeight="1" spans="1:13">
      <c r="A17" s="60" t="s">
        <v>84</v>
      </c>
      <c r="B17" s="185"/>
      <c r="C17" s="60" t="s">
        <v>85</v>
      </c>
      <c r="D17" s="83">
        <v>3239.84</v>
      </c>
      <c r="E17" s="60" t="s">
        <v>86</v>
      </c>
      <c r="F17" s="185"/>
      <c r="G17" s="60" t="s">
        <v>87</v>
      </c>
      <c r="H17" s="185"/>
    </row>
    <row r="18" ht="14.25" customHeight="1" spans="1:13">
      <c r="A18" s="60" t="s">
        <v>88</v>
      </c>
      <c r="B18" s="185"/>
      <c r="C18" s="60" t="s">
        <v>89</v>
      </c>
      <c r="D18" s="83"/>
      <c r="E18" s="60" t="s">
        <v>90</v>
      </c>
      <c r="F18" s="185"/>
      <c r="G18" s="60" t="s">
        <v>91</v>
      </c>
      <c r="H18" s="185"/>
    </row>
    <row r="19" ht="14.25" customHeight="1" spans="1:13">
      <c r="A19" s="60" t="s">
        <v>92</v>
      </c>
      <c r="B19" s="185"/>
      <c r="C19" s="60" t="s">
        <v>93</v>
      </c>
      <c r="D19" s="83"/>
      <c r="E19" s="60" t="s">
        <v>94</v>
      </c>
      <c r="F19" s="185"/>
      <c r="G19" s="60" t="s">
        <v>95</v>
      </c>
      <c r="H19" s="185"/>
    </row>
    <row r="20" ht="14.25" customHeight="1" spans="1:13">
      <c r="A20" s="54" t="s">
        <v>96</v>
      </c>
      <c r="B20" s="186"/>
      <c r="C20" s="60" t="s">
        <v>97</v>
      </c>
      <c r="D20" s="83"/>
      <c r="E20" s="60" t="s">
        <v>98</v>
      </c>
      <c r="F20" s="185"/>
      <c r="G20" s="60"/>
      <c r="H20" s="185"/>
      <c r="K20" s="187"/>
      <c r="L20" s="187"/>
      <c r="M20" s="187"/>
    </row>
    <row r="21" ht="14.25" customHeight="1" spans="1:13">
      <c r="A21" s="54" t="s">
        <v>99</v>
      </c>
      <c r="B21" s="186"/>
      <c r="C21" s="60" t="s">
        <v>100</v>
      </c>
      <c r="D21" s="83"/>
      <c r="E21" s="54" t="s">
        <v>101</v>
      </c>
      <c r="F21" s="186"/>
      <c r="G21" s="60"/>
      <c r="H21" s="185"/>
      <c r="K21" s="187"/>
      <c r="L21" s="188"/>
      <c r="M21" s="187"/>
    </row>
    <row r="22" ht="14.25" customHeight="1" spans="1:13">
      <c r="A22" s="54" t="s">
        <v>102</v>
      </c>
      <c r="B22" s="186"/>
      <c r="C22" s="60" t="s">
        <v>103</v>
      </c>
      <c r="D22" s="83"/>
      <c r="E22" s="60"/>
      <c r="F22" s="189"/>
      <c r="G22" s="60"/>
      <c r="H22" s="185"/>
      <c r="K22" s="187"/>
      <c r="L22" s="188"/>
      <c r="M22" s="187"/>
    </row>
    <row r="23" ht="14.25" customHeight="1" spans="1:13">
      <c r="A23" s="54" t="s">
        <v>104</v>
      </c>
      <c r="B23" s="186"/>
      <c r="C23" s="60" t="s">
        <v>105</v>
      </c>
      <c r="D23" s="83"/>
      <c r="E23" s="60"/>
      <c r="F23" s="189"/>
      <c r="G23" s="60"/>
      <c r="H23" s="185"/>
      <c r="K23" s="187"/>
      <c r="L23" s="188"/>
      <c r="M23" s="187"/>
    </row>
    <row r="24" ht="14.25" customHeight="1" spans="1:13">
      <c r="A24" s="54" t="s">
        <v>106</v>
      </c>
      <c r="B24" s="186"/>
      <c r="C24" s="60" t="s">
        <v>107</v>
      </c>
      <c r="D24" s="83"/>
      <c r="E24" s="60"/>
      <c r="F24" s="189"/>
      <c r="G24" s="60"/>
      <c r="H24" s="185"/>
      <c r="K24" s="187"/>
      <c r="L24" s="188"/>
      <c r="M24" s="187"/>
    </row>
    <row r="25" ht="14.25" customHeight="1" spans="1:13">
      <c r="A25" s="60" t="s">
        <v>108</v>
      </c>
      <c r="B25" s="185"/>
      <c r="C25" s="60" t="s">
        <v>109</v>
      </c>
      <c r="D25" s="83">
        <v>178.98</v>
      </c>
      <c r="E25" s="60"/>
      <c r="F25" s="189"/>
      <c r="G25" s="60"/>
      <c r="H25" s="185"/>
      <c r="K25" s="187"/>
      <c r="L25" s="188"/>
      <c r="M25" s="187"/>
    </row>
    <row r="26" ht="14.25" customHeight="1" spans="1:13">
      <c r="A26" s="60" t="s">
        <v>110</v>
      </c>
      <c r="B26" s="185"/>
      <c r="C26" s="60" t="s">
        <v>111</v>
      </c>
      <c r="D26" s="83"/>
      <c r="E26" s="60"/>
      <c r="F26" s="189"/>
      <c r="G26" s="60"/>
      <c r="H26" s="185"/>
      <c r="K26" s="187"/>
      <c r="L26" s="188"/>
      <c r="M26" s="187"/>
    </row>
    <row r="27" ht="14.25" customHeight="1" spans="1:13">
      <c r="A27" s="60" t="s">
        <v>112</v>
      </c>
      <c r="B27" s="185"/>
      <c r="C27" s="60" t="s">
        <v>113</v>
      </c>
      <c r="D27" s="83"/>
      <c r="E27" s="60"/>
      <c r="F27" s="189"/>
      <c r="G27" s="60"/>
      <c r="H27" s="185"/>
      <c r="K27" s="187"/>
      <c r="L27" s="188"/>
      <c r="M27" s="187"/>
    </row>
    <row r="28" ht="14.25" customHeight="1" spans="1:13">
      <c r="A28" s="54" t="s">
        <v>114</v>
      </c>
      <c r="B28" s="186"/>
      <c r="C28" s="60" t="s">
        <v>115</v>
      </c>
      <c r="D28" s="119"/>
      <c r="E28" s="60"/>
      <c r="F28" s="189"/>
      <c r="G28" s="60"/>
      <c r="H28" s="185"/>
      <c r="K28" s="187"/>
      <c r="L28" s="188"/>
      <c r="M28" s="187"/>
    </row>
    <row r="29" ht="14.25" customHeight="1" spans="1:13">
      <c r="A29" s="54" t="s">
        <v>116</v>
      </c>
      <c r="B29" s="186"/>
      <c r="C29" s="60" t="s">
        <v>117</v>
      </c>
      <c r="D29" s="119"/>
      <c r="E29" s="60"/>
      <c r="F29" s="189"/>
      <c r="G29" s="60"/>
      <c r="H29" s="185"/>
      <c r="K29" s="187"/>
      <c r="L29" s="188"/>
      <c r="M29" s="187"/>
    </row>
    <row r="30" ht="14.25" customHeight="1" spans="1:13">
      <c r="A30" s="54" t="s">
        <v>118</v>
      </c>
      <c r="B30" s="186"/>
      <c r="C30" s="60" t="s">
        <v>119</v>
      </c>
      <c r="D30" s="119"/>
      <c r="E30" s="60"/>
      <c r="F30" s="189"/>
      <c r="G30" s="60"/>
      <c r="H30" s="185"/>
      <c r="K30" s="187"/>
      <c r="L30" s="188"/>
      <c r="M30" s="187"/>
    </row>
    <row r="31" ht="14.25" customHeight="1" spans="1:13">
      <c r="A31" s="54" t="s">
        <v>120</v>
      </c>
      <c r="B31" s="186"/>
      <c r="C31" s="60" t="s">
        <v>121</v>
      </c>
      <c r="D31" s="119"/>
      <c r="E31" s="60"/>
      <c r="F31" s="189"/>
      <c r="G31" s="60"/>
      <c r="H31" s="185"/>
      <c r="K31" s="187"/>
      <c r="L31" s="188"/>
      <c r="M31" s="187"/>
    </row>
    <row r="32" ht="14.25" customHeight="1" spans="1:13">
      <c r="A32" s="54" t="s">
        <v>122</v>
      </c>
      <c r="B32" s="186"/>
      <c r="C32" s="60" t="s">
        <v>123</v>
      </c>
      <c r="D32" s="119"/>
      <c r="E32" s="60"/>
      <c r="F32" s="189"/>
      <c r="G32" s="60"/>
      <c r="H32" s="185"/>
      <c r="K32" s="187"/>
      <c r="L32" s="188"/>
      <c r="M32" s="187"/>
    </row>
    <row r="33" ht="14.25" customHeight="1" spans="1:13">
      <c r="A33" s="60"/>
      <c r="B33" s="189"/>
      <c r="C33" s="60" t="s">
        <v>124</v>
      </c>
      <c r="D33" s="119"/>
      <c r="E33" s="60"/>
      <c r="F33" s="189"/>
      <c r="G33" s="60"/>
      <c r="H33" s="189"/>
      <c r="K33" s="187"/>
      <c r="L33" s="188"/>
      <c r="M33" s="187"/>
    </row>
    <row r="34" ht="14.25" customHeight="1" spans="1:13">
      <c r="A34" s="60"/>
      <c r="B34" s="189"/>
      <c r="C34" s="60" t="s">
        <v>125</v>
      </c>
      <c r="D34" s="119"/>
      <c r="E34" s="60"/>
      <c r="F34" s="189"/>
      <c r="G34" s="60"/>
      <c r="H34" s="189"/>
      <c r="K34" s="187"/>
      <c r="L34" s="187"/>
      <c r="M34" s="187"/>
    </row>
    <row r="35" ht="14.25" customHeight="1" spans="1:13">
      <c r="A35" s="60"/>
      <c r="B35" s="189"/>
      <c r="C35" s="60" t="s">
        <v>126</v>
      </c>
      <c r="D35" s="119"/>
      <c r="E35" s="60"/>
      <c r="F35" s="189"/>
      <c r="G35" s="60"/>
      <c r="H35" s="189"/>
    </row>
    <row r="36" ht="14.25" customHeight="1" spans="1:13">
      <c r="A36" s="54" t="s">
        <v>127</v>
      </c>
      <c r="B36" s="190">
        <f>B6</f>
        <v>3789.98</v>
      </c>
      <c r="C36" s="54" t="s">
        <v>128</v>
      </c>
      <c r="D36" s="70">
        <f>D13+D17+D15+D25</f>
        <v>3789.98</v>
      </c>
      <c r="E36" s="54" t="s">
        <v>128</v>
      </c>
      <c r="F36" s="70">
        <f>F10+F6</f>
        <v>3789.98</v>
      </c>
      <c r="G36" s="54" t="s">
        <v>128</v>
      </c>
      <c r="H36" s="70">
        <v>3789.98</v>
      </c>
    </row>
    <row r="37" ht="14.25" customHeight="1" spans="1:13">
      <c r="A37" s="54" t="s">
        <v>129</v>
      </c>
      <c r="B37" s="186"/>
      <c r="C37" s="54" t="s">
        <v>130</v>
      </c>
      <c r="D37" s="186"/>
      <c r="E37" s="54" t="s">
        <v>130</v>
      </c>
      <c r="F37" s="186"/>
      <c r="G37" s="54" t="s">
        <v>130</v>
      </c>
      <c r="H37" s="186"/>
    </row>
    <row r="38" ht="14.25" customHeight="1" spans="1:13">
      <c r="A38" s="60"/>
      <c r="B38" s="185"/>
      <c r="C38" s="60"/>
      <c r="D38" s="185"/>
      <c r="E38" s="54"/>
      <c r="F38" s="186"/>
      <c r="G38" s="54"/>
      <c r="H38" s="186"/>
    </row>
    <row r="39" ht="14.25" customHeight="1" spans="1:13">
      <c r="A39" s="54" t="s">
        <v>131</v>
      </c>
      <c r="B39" s="190">
        <f>B36</f>
        <v>3789.98</v>
      </c>
      <c r="C39" s="54" t="s">
        <v>132</v>
      </c>
      <c r="D39" s="70">
        <f>D36</f>
        <v>3789.98</v>
      </c>
      <c r="E39" s="54" t="s">
        <v>132</v>
      </c>
      <c r="F39" s="70">
        <f>F36</f>
        <v>3789.98</v>
      </c>
      <c r="G39" s="54" t="s">
        <v>132</v>
      </c>
      <c r="H39" s="120">
        <f>H36</f>
        <v>3789.98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9" sqref="F1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5" width="7.75" customWidth="1"/>
    <col min="6" max="25" width="5" customWidth="1"/>
  </cols>
  <sheetData>
    <row r="1" ht="14.25" customHeight="1" spans="1:25">
      <c r="A1" s="48"/>
      <c r="X1" s="49" t="s">
        <v>133</v>
      </c>
      <c r="Y1" s="49"/>
    </row>
    <row r="2" ht="29.45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30.75" customHeight="1" spans="1:25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 t="s">
        <v>32</v>
      </c>
      <c r="Y3" s="52"/>
    </row>
    <row r="4" ht="19.5" customHeight="1" spans="1:25">
      <c r="A4" s="55" t="s">
        <v>134</v>
      </c>
      <c r="B4" s="55" t="s">
        <v>135</v>
      </c>
      <c r="C4" s="55" t="s">
        <v>136</v>
      </c>
      <c r="D4" s="55" t="s">
        <v>137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129</v>
      </c>
      <c r="T4" s="55"/>
      <c r="U4" s="55"/>
      <c r="V4" s="55"/>
      <c r="W4" s="55"/>
      <c r="X4" s="55"/>
      <c r="Y4" s="55"/>
    </row>
    <row r="5" ht="26.25" customHeight="1" spans="1:25">
      <c r="A5" s="55"/>
      <c r="B5" s="55"/>
      <c r="C5" s="55"/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144</v>
      </c>
      <c r="K5" s="55"/>
      <c r="L5" s="55"/>
      <c r="M5" s="55"/>
      <c r="N5" s="55" t="s">
        <v>145</v>
      </c>
      <c r="O5" s="55" t="s">
        <v>146</v>
      </c>
      <c r="P5" s="55" t="s">
        <v>147</v>
      </c>
      <c r="Q5" s="55" t="s">
        <v>148</v>
      </c>
      <c r="R5" s="55" t="s">
        <v>149</v>
      </c>
      <c r="S5" s="55" t="s">
        <v>138</v>
      </c>
      <c r="T5" s="55" t="s">
        <v>139</v>
      </c>
      <c r="U5" s="55" t="s">
        <v>140</v>
      </c>
      <c r="V5" s="55" t="s">
        <v>141</v>
      </c>
      <c r="W5" s="55" t="s">
        <v>142</v>
      </c>
      <c r="X5" s="55" t="s">
        <v>143</v>
      </c>
      <c r="Y5" s="55" t="s">
        <v>150</v>
      </c>
    </row>
    <row r="6" ht="46.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151</v>
      </c>
      <c r="K6" s="55" t="s">
        <v>152</v>
      </c>
      <c r="L6" s="55" t="s">
        <v>153</v>
      </c>
      <c r="M6" s="55" t="s">
        <v>142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36.75" customHeight="1" spans="1:25">
      <c r="A7" s="54"/>
      <c r="B7" s="54" t="s">
        <v>136</v>
      </c>
      <c r="C7" s="70">
        <v>3789.98</v>
      </c>
      <c r="D7" s="70">
        <v>3789.98</v>
      </c>
      <c r="E7" s="70">
        <v>3789.98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36.75" customHeight="1" spans="1:25">
      <c r="A8" s="57" t="s">
        <v>154</v>
      </c>
      <c r="B8" s="57" t="s">
        <v>155</v>
      </c>
      <c r="C8" s="70">
        <v>3789.98</v>
      </c>
      <c r="D8" s="70">
        <v>3789.98</v>
      </c>
      <c r="E8" s="70">
        <v>3789.98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ht="36.75" customHeight="1" spans="1:25">
      <c r="A9" s="61" t="s">
        <v>156</v>
      </c>
      <c r="B9" s="61" t="s">
        <v>157</v>
      </c>
      <c r="C9" s="70">
        <v>3789.98</v>
      </c>
      <c r="D9" s="70">
        <v>3789.98</v>
      </c>
      <c r="E9" s="70">
        <v>3789.98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4.25" customHeight="1"/>
    <row r="11" ht="14.25" customHeight="1" spans="1:25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48"/>
      <c r="D1" s="97"/>
      <c r="K1" s="49" t="s">
        <v>158</v>
      </c>
    </row>
    <row r="2" ht="27.95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95" customHeight="1" spans="1:11">
      <c r="A3" s="166" t="s">
        <v>31</v>
      </c>
      <c r="B3" s="166"/>
      <c r="C3" s="166"/>
      <c r="D3" s="166"/>
      <c r="E3" s="166"/>
      <c r="F3" s="166"/>
      <c r="G3" s="166"/>
      <c r="H3" s="166"/>
      <c r="I3" s="166"/>
      <c r="J3" s="166"/>
      <c r="K3" s="52" t="s">
        <v>32</v>
      </c>
    </row>
    <row r="4" ht="24.2" customHeight="1" spans="1:11">
      <c r="A4" s="167" t="s">
        <v>159</v>
      </c>
      <c r="B4" s="167"/>
      <c r="C4" s="167"/>
      <c r="D4" s="167" t="s">
        <v>160</v>
      </c>
      <c r="E4" s="167" t="s">
        <v>161</v>
      </c>
      <c r="F4" s="167" t="s">
        <v>136</v>
      </c>
      <c r="G4" s="167" t="s">
        <v>162</v>
      </c>
      <c r="H4" s="167" t="s">
        <v>163</v>
      </c>
      <c r="I4" s="167" t="s">
        <v>164</v>
      </c>
      <c r="J4" s="167" t="s">
        <v>165</v>
      </c>
      <c r="K4" s="167" t="s">
        <v>166</v>
      </c>
    </row>
    <row r="5" ht="22.7" customHeight="1" spans="1:11">
      <c r="A5" s="167" t="s">
        <v>167</v>
      </c>
      <c r="B5" s="167" t="s">
        <v>168</v>
      </c>
      <c r="C5" s="167" t="s">
        <v>169</v>
      </c>
      <c r="D5" s="167"/>
      <c r="E5" s="167"/>
      <c r="F5" s="167"/>
      <c r="G5" s="167"/>
      <c r="H5" s="167"/>
      <c r="I5" s="167"/>
      <c r="J5" s="167"/>
      <c r="K5" s="167"/>
    </row>
    <row r="6" ht="19.9" customHeight="1" spans="1:11">
      <c r="A6" s="168"/>
      <c r="B6" s="168"/>
      <c r="C6" s="168"/>
      <c r="D6" s="169" t="s">
        <v>136</v>
      </c>
      <c r="E6" s="169"/>
      <c r="F6" s="170"/>
      <c r="G6" s="170"/>
      <c r="H6" s="170"/>
      <c r="I6" s="170"/>
      <c r="J6" s="169"/>
      <c r="K6" s="169"/>
    </row>
    <row r="7" ht="19.9" customHeight="1" spans="1:11">
      <c r="A7" s="171"/>
      <c r="B7" s="171"/>
      <c r="C7" s="171"/>
      <c r="D7" s="172" t="s">
        <v>154</v>
      </c>
      <c r="E7" s="172" t="s">
        <v>155</v>
      </c>
      <c r="F7" s="90">
        <f>H7+G7</f>
        <v>3789.98</v>
      </c>
      <c r="G7" s="125">
        <f>G8</f>
        <v>2361.98</v>
      </c>
      <c r="H7" s="91">
        <v>1428</v>
      </c>
      <c r="I7" s="170"/>
      <c r="J7" s="142"/>
      <c r="K7" s="142"/>
    </row>
    <row r="8" ht="19.9" customHeight="1" spans="1:11">
      <c r="A8" s="171"/>
      <c r="B8" s="171"/>
      <c r="C8" s="171"/>
      <c r="D8" s="172" t="s">
        <v>156</v>
      </c>
      <c r="E8" s="172" t="s">
        <v>170</v>
      </c>
      <c r="F8" s="90">
        <f>H8+G8</f>
        <v>3789.98</v>
      </c>
      <c r="G8" s="125">
        <f>G9+G18+G13++G21</f>
        <v>2361.98</v>
      </c>
      <c r="H8" s="91">
        <v>1428</v>
      </c>
      <c r="I8" s="170"/>
      <c r="J8" s="142"/>
      <c r="K8" s="142"/>
    </row>
    <row r="9" ht="18" customHeight="1" spans="1:11">
      <c r="A9" s="173" t="s">
        <v>171</v>
      </c>
      <c r="B9" s="174"/>
      <c r="C9" s="174"/>
      <c r="D9" s="172" t="s">
        <v>172</v>
      </c>
      <c r="E9" s="142" t="s">
        <v>173</v>
      </c>
      <c r="F9" s="175">
        <f t="shared" ref="F9:F23" si="0">H9+G9</f>
        <v>3239.84</v>
      </c>
      <c r="G9" s="125">
        <f>G10</f>
        <v>1811.84</v>
      </c>
      <c r="H9" s="124">
        <v>1428</v>
      </c>
      <c r="I9" s="170"/>
      <c r="J9" s="142"/>
      <c r="K9" s="142"/>
    </row>
    <row r="10" ht="21.95" customHeight="1" spans="1:11">
      <c r="A10" s="143" t="s">
        <v>171</v>
      </c>
      <c r="B10" s="176" t="s">
        <v>174</v>
      </c>
      <c r="C10" s="143"/>
      <c r="D10" s="176" t="s">
        <v>175</v>
      </c>
      <c r="E10" s="143" t="s">
        <v>176</v>
      </c>
      <c r="F10" s="90">
        <f t="shared" si="0"/>
        <v>3239.84</v>
      </c>
      <c r="G10" s="130">
        <f>G11+G12</f>
        <v>1811.84</v>
      </c>
      <c r="H10" s="91">
        <v>1428</v>
      </c>
      <c r="I10" s="143"/>
      <c r="J10" s="176"/>
      <c r="K10" s="143"/>
    </row>
    <row r="11" ht="24.95" customHeight="1" spans="1:11">
      <c r="A11" s="143" t="s">
        <v>171</v>
      </c>
      <c r="B11" s="176" t="s">
        <v>174</v>
      </c>
      <c r="C11" s="143" t="s">
        <v>174</v>
      </c>
      <c r="D11" s="176" t="s">
        <v>177</v>
      </c>
      <c r="E11" s="143" t="s">
        <v>178</v>
      </c>
      <c r="F11" s="90">
        <f t="shared" si="0"/>
        <v>1799.34</v>
      </c>
      <c r="G11" s="130">
        <v>1799.34</v>
      </c>
      <c r="H11" s="91"/>
      <c r="I11" s="143"/>
      <c r="J11" s="176"/>
      <c r="K11" s="143"/>
    </row>
    <row r="12" ht="24.95" customHeight="1" spans="1:11">
      <c r="A12" s="143" t="s">
        <v>171</v>
      </c>
      <c r="B12" s="176" t="s">
        <v>174</v>
      </c>
      <c r="C12" s="143" t="s">
        <v>179</v>
      </c>
      <c r="D12" s="176" t="s">
        <v>180</v>
      </c>
      <c r="E12" s="143" t="s">
        <v>181</v>
      </c>
      <c r="F12" s="90">
        <f t="shared" si="0"/>
        <v>1440.5</v>
      </c>
      <c r="G12" s="130">
        <v>12.5</v>
      </c>
      <c r="H12" s="91">
        <v>1428</v>
      </c>
      <c r="I12" s="143"/>
      <c r="J12" s="176"/>
      <c r="K12" s="143"/>
    </row>
    <row r="13" s="123" customFormat="1" ht="21" customHeight="1" spans="1:11">
      <c r="A13" s="177">
        <v>208</v>
      </c>
      <c r="B13" s="178"/>
      <c r="C13" s="142"/>
      <c r="D13" s="177">
        <v>208</v>
      </c>
      <c r="E13" s="142" t="s">
        <v>182</v>
      </c>
      <c r="F13" s="175">
        <f t="shared" si="0"/>
        <v>269.79</v>
      </c>
      <c r="G13" s="124">
        <f>G14+G16</f>
        <v>269.79</v>
      </c>
      <c r="H13" s="124"/>
      <c r="I13" s="142"/>
      <c r="J13" s="178"/>
      <c r="K13" s="142"/>
    </row>
    <row r="14" ht="21" customHeight="1" spans="1:11">
      <c r="A14" s="179">
        <v>208</v>
      </c>
      <c r="B14" s="179" t="s">
        <v>183</v>
      </c>
      <c r="C14" s="179"/>
      <c r="D14" s="179">
        <v>20805</v>
      </c>
      <c r="E14" s="143" t="s">
        <v>184</v>
      </c>
      <c r="F14" s="90">
        <f t="shared" si="0"/>
        <v>239.53</v>
      </c>
      <c r="G14" s="91">
        <v>239.53</v>
      </c>
      <c r="H14" s="91"/>
      <c r="I14" s="143"/>
      <c r="J14" s="176"/>
      <c r="K14" s="143"/>
    </row>
    <row r="15" ht="21" customHeight="1" spans="1:11">
      <c r="A15" s="179">
        <v>208</v>
      </c>
      <c r="B15" s="179" t="s">
        <v>183</v>
      </c>
      <c r="C15" s="179" t="s">
        <v>183</v>
      </c>
      <c r="D15" s="179">
        <v>2080505</v>
      </c>
      <c r="E15" s="143" t="s">
        <v>185</v>
      </c>
      <c r="F15" s="90">
        <f t="shared" si="0"/>
        <v>239.53</v>
      </c>
      <c r="G15" s="91">
        <v>239.53</v>
      </c>
      <c r="H15" s="91"/>
      <c r="I15" s="143"/>
      <c r="J15" s="176"/>
      <c r="K15" s="143"/>
    </row>
    <row r="16" ht="21" customHeight="1" spans="1:11">
      <c r="A16" s="179">
        <v>208</v>
      </c>
      <c r="B16" s="179" t="s">
        <v>186</v>
      </c>
      <c r="C16" s="179"/>
      <c r="D16" s="179">
        <v>20899</v>
      </c>
      <c r="E16" s="143" t="s">
        <v>187</v>
      </c>
      <c r="F16" s="90">
        <f t="shared" si="0"/>
        <v>30.26</v>
      </c>
      <c r="G16" s="91">
        <v>30.26</v>
      </c>
      <c r="H16" s="91"/>
      <c r="I16" s="143"/>
      <c r="J16" s="176"/>
      <c r="K16" s="143"/>
    </row>
    <row r="17" ht="21" customHeight="1" spans="1:11">
      <c r="A17" s="179">
        <v>208</v>
      </c>
      <c r="B17" s="179" t="s">
        <v>186</v>
      </c>
      <c r="C17" s="179" t="s">
        <v>186</v>
      </c>
      <c r="D17" s="179" t="s">
        <v>188</v>
      </c>
      <c r="E17" s="143" t="s">
        <v>189</v>
      </c>
      <c r="F17" s="90">
        <f t="shared" si="0"/>
        <v>30.26</v>
      </c>
      <c r="G17" s="91">
        <v>30.26</v>
      </c>
      <c r="H17" s="91"/>
      <c r="I17" s="143"/>
      <c r="J17" s="176"/>
      <c r="K17" s="143"/>
    </row>
    <row r="18" s="123" customFormat="1" ht="21" customHeight="1" spans="1:11">
      <c r="A18" s="177">
        <v>210</v>
      </c>
      <c r="B18" s="177"/>
      <c r="C18" s="177"/>
      <c r="D18" s="177">
        <v>210</v>
      </c>
      <c r="E18" s="142" t="s">
        <v>190</v>
      </c>
      <c r="F18" s="175">
        <f t="shared" si="0"/>
        <v>101.37</v>
      </c>
      <c r="G18" s="124">
        <v>101.37</v>
      </c>
      <c r="H18" s="124"/>
      <c r="I18" s="142"/>
      <c r="J18" s="178"/>
      <c r="K18" s="142"/>
    </row>
    <row r="19" ht="21" customHeight="1" spans="1:11">
      <c r="A19" s="179">
        <v>210</v>
      </c>
      <c r="B19" s="179" t="s">
        <v>191</v>
      </c>
      <c r="C19" s="179"/>
      <c r="D19" s="179">
        <v>21011</v>
      </c>
      <c r="E19" s="143" t="s">
        <v>192</v>
      </c>
      <c r="F19" s="90">
        <f t="shared" si="0"/>
        <v>101.37</v>
      </c>
      <c r="G19" s="91">
        <v>101.37</v>
      </c>
      <c r="H19" s="91"/>
      <c r="I19" s="143"/>
      <c r="J19" s="176"/>
      <c r="K19" s="143"/>
    </row>
    <row r="20" ht="21" customHeight="1" spans="1:11">
      <c r="A20" s="179">
        <v>210</v>
      </c>
      <c r="B20" s="179" t="s">
        <v>191</v>
      </c>
      <c r="C20" s="179" t="s">
        <v>174</v>
      </c>
      <c r="D20" s="179">
        <v>2101101</v>
      </c>
      <c r="E20" s="143" t="s">
        <v>193</v>
      </c>
      <c r="F20" s="90">
        <f t="shared" si="0"/>
        <v>101.37</v>
      </c>
      <c r="G20" s="91">
        <v>101.37</v>
      </c>
      <c r="H20" s="91"/>
      <c r="I20" s="143"/>
      <c r="J20" s="176"/>
      <c r="K20" s="143"/>
    </row>
    <row r="21" s="123" customFormat="1" ht="21" customHeight="1" spans="1:11">
      <c r="A21" s="177" t="s">
        <v>194</v>
      </c>
      <c r="B21" s="177"/>
      <c r="C21" s="177"/>
      <c r="D21" s="177">
        <v>221</v>
      </c>
      <c r="E21" s="142" t="s">
        <v>195</v>
      </c>
      <c r="F21" s="175">
        <f t="shared" si="0"/>
        <v>178.98</v>
      </c>
      <c r="G21" s="124">
        <v>178.98</v>
      </c>
      <c r="H21" s="124"/>
      <c r="I21" s="142"/>
      <c r="J21" s="178"/>
      <c r="K21" s="142"/>
    </row>
    <row r="22" ht="21" customHeight="1" spans="1:11">
      <c r="A22" s="179" t="s">
        <v>194</v>
      </c>
      <c r="B22" s="179" t="s">
        <v>179</v>
      </c>
      <c r="C22" s="179"/>
      <c r="D22" s="179">
        <v>22102</v>
      </c>
      <c r="E22" s="143" t="s">
        <v>196</v>
      </c>
      <c r="F22" s="90">
        <f t="shared" si="0"/>
        <v>178.98</v>
      </c>
      <c r="G22" s="91">
        <v>178.98</v>
      </c>
      <c r="H22" s="91"/>
      <c r="I22" s="143"/>
      <c r="J22" s="176"/>
      <c r="K22" s="143"/>
    </row>
    <row r="23" ht="21" customHeight="1" spans="1:11">
      <c r="A23" s="179" t="s">
        <v>194</v>
      </c>
      <c r="B23" s="179" t="s">
        <v>179</v>
      </c>
      <c r="C23" s="179" t="s">
        <v>174</v>
      </c>
      <c r="D23" s="179">
        <v>2210201</v>
      </c>
      <c r="E23" s="143" t="s">
        <v>197</v>
      </c>
      <c r="F23" s="90">
        <f t="shared" si="0"/>
        <v>178.98</v>
      </c>
      <c r="G23" s="91">
        <v>178.98</v>
      </c>
      <c r="H23" s="91"/>
      <c r="I23" s="143"/>
      <c r="J23" s="176"/>
      <c r="K23" s="14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X10" sqref="X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3.125" customWidth="1"/>
    <col min="7" max="7" width="8.25" customWidth="1"/>
    <col min="8" max="8" width="7.125" customWidth="1"/>
    <col min="9" max="9" width="9.125" customWidth="1"/>
    <col min="10" max="11" width="7.125" customWidth="1"/>
    <col min="12" max="12" width="5.875" customWidth="1"/>
    <col min="13" max="13" width="4" customWidth="1"/>
    <col min="14" max="14" width="5.75" customWidth="1"/>
    <col min="15" max="17" width="7.125" customWidth="1"/>
    <col min="18" max="18" width="5.375" customWidth="1"/>
    <col min="19" max="19" width="5" customWidth="1"/>
    <col min="20" max="20" width="7.125" customWidth="1"/>
    <col min="21" max="21" width="9.75" customWidth="1"/>
  </cols>
  <sheetData>
    <row r="1" ht="14.25" customHeight="1" spans="1:20">
      <c r="A1" s="48"/>
      <c r="S1" s="49" t="s">
        <v>198</v>
      </c>
      <c r="T1" s="49"/>
    </row>
    <row r="2" ht="36.95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25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 t="s">
        <v>32</v>
      </c>
      <c r="T3" s="52"/>
    </row>
    <row r="4" ht="17.25" customHeight="1" spans="1:20">
      <c r="A4" s="55" t="s">
        <v>159</v>
      </c>
      <c r="B4" s="55"/>
      <c r="C4" s="55"/>
      <c r="D4" s="55" t="s">
        <v>199</v>
      </c>
      <c r="E4" s="55" t="s">
        <v>200</v>
      </c>
      <c r="F4" s="55" t="s">
        <v>201</v>
      </c>
      <c r="G4" s="55" t="s">
        <v>202</v>
      </c>
      <c r="H4" s="55" t="s">
        <v>203</v>
      </c>
      <c r="I4" s="55" t="s">
        <v>204</v>
      </c>
      <c r="J4" s="55" t="s">
        <v>205</v>
      </c>
      <c r="K4" s="55" t="s">
        <v>206</v>
      </c>
      <c r="L4" s="55" t="s">
        <v>207</v>
      </c>
      <c r="M4" s="55" t="s">
        <v>208</v>
      </c>
      <c r="N4" s="55" t="s">
        <v>209</v>
      </c>
      <c r="O4" s="55" t="s">
        <v>210</v>
      </c>
      <c r="P4" s="55" t="s">
        <v>211</v>
      </c>
      <c r="Q4" s="55" t="s">
        <v>212</v>
      </c>
      <c r="R4" s="55" t="s">
        <v>213</v>
      </c>
      <c r="S4" s="55" t="s">
        <v>214</v>
      </c>
      <c r="T4" s="55" t="s">
        <v>215</v>
      </c>
    </row>
    <row r="5" ht="18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" customHeight="1" spans="1:20">
      <c r="A6" s="54"/>
      <c r="B6" s="54"/>
      <c r="C6" s="54"/>
      <c r="D6" s="54"/>
      <c r="E6" s="54" t="s">
        <v>136</v>
      </c>
      <c r="F6" s="69">
        <f t="shared" ref="F6:F11" si="0">G6+H6+I6+O6</f>
        <v>3789.98</v>
      </c>
      <c r="G6" s="69">
        <f t="shared" ref="G6:I6" si="1">G7</f>
        <v>2163.15</v>
      </c>
      <c r="H6" s="69">
        <f t="shared" si="1"/>
        <v>192.02</v>
      </c>
      <c r="I6" s="69">
        <f t="shared" si="1"/>
        <v>1428</v>
      </c>
      <c r="J6" s="69"/>
      <c r="K6" s="69"/>
      <c r="L6" s="69"/>
      <c r="M6" s="69"/>
      <c r="N6" s="69"/>
      <c r="O6" s="140">
        <v>6.81</v>
      </c>
      <c r="P6" s="69"/>
      <c r="Q6" s="69"/>
      <c r="R6" s="56"/>
      <c r="S6" s="56"/>
      <c r="T6" s="56"/>
    </row>
    <row r="7" ht="19.9" customHeight="1" spans="1:20">
      <c r="A7" s="54"/>
      <c r="B7" s="54"/>
      <c r="C7" s="54"/>
      <c r="D7" s="57" t="s">
        <v>154</v>
      </c>
      <c r="E7" s="57" t="s">
        <v>155</v>
      </c>
      <c r="F7" s="69">
        <f t="shared" si="0"/>
        <v>3789.98</v>
      </c>
      <c r="G7" s="69">
        <f>G8</f>
        <v>2163.15</v>
      </c>
      <c r="H7" s="69">
        <f>H8</f>
        <v>192.02</v>
      </c>
      <c r="I7" s="69">
        <f>I8</f>
        <v>1428</v>
      </c>
      <c r="J7" s="69"/>
      <c r="K7" s="69"/>
      <c r="L7" s="69"/>
      <c r="M7" s="69"/>
      <c r="N7" s="69"/>
      <c r="O7" s="140">
        <v>6.81</v>
      </c>
      <c r="P7" s="69"/>
      <c r="Q7" s="69"/>
      <c r="R7" s="56"/>
      <c r="S7" s="56"/>
      <c r="T7" s="56"/>
    </row>
    <row r="8" ht="19.9" customHeight="1" spans="1:20">
      <c r="A8" s="65"/>
      <c r="B8" s="65"/>
      <c r="C8" s="65"/>
      <c r="D8" s="63" t="s">
        <v>156</v>
      </c>
      <c r="E8" s="63" t="s">
        <v>157</v>
      </c>
      <c r="F8" s="141">
        <f t="shared" si="0"/>
        <v>3789.98</v>
      </c>
      <c r="G8" s="69">
        <f>G9+G13++G18++G21</f>
        <v>2163.15</v>
      </c>
      <c r="H8" s="69">
        <f>H9+H13++H18++H21</f>
        <v>192.02</v>
      </c>
      <c r="I8" s="69">
        <f>I9+I13++I18++I21</f>
        <v>1428</v>
      </c>
      <c r="J8" s="69"/>
      <c r="K8" s="69"/>
      <c r="L8" s="69"/>
      <c r="M8" s="69"/>
      <c r="N8" s="69"/>
      <c r="O8" s="140">
        <v>6.81</v>
      </c>
      <c r="P8" s="69"/>
      <c r="Q8" s="69"/>
      <c r="R8" s="56"/>
      <c r="S8" s="56"/>
      <c r="T8" s="56"/>
    </row>
    <row r="9" ht="19.9" customHeight="1" spans="1:20">
      <c r="A9" s="65">
        <v>212</v>
      </c>
      <c r="B9" s="65"/>
      <c r="C9" s="65"/>
      <c r="D9" s="63" t="s">
        <v>156</v>
      </c>
      <c r="E9" s="142" t="s">
        <v>173</v>
      </c>
      <c r="F9" s="141">
        <f t="shared" si="0"/>
        <v>3239.84</v>
      </c>
      <c r="G9" s="140">
        <f>G10</f>
        <v>1613.01</v>
      </c>
      <c r="H9" s="140">
        <f>H10</f>
        <v>192.02</v>
      </c>
      <c r="I9" s="140">
        <f>I10</f>
        <v>1428</v>
      </c>
      <c r="J9" s="69"/>
      <c r="K9" s="69"/>
      <c r="L9" s="69"/>
      <c r="M9" s="69"/>
      <c r="N9" s="69"/>
      <c r="O9" s="140">
        <v>6.81</v>
      </c>
      <c r="P9" s="69"/>
      <c r="Q9" s="69"/>
      <c r="R9" s="56"/>
      <c r="S9" s="56"/>
      <c r="T9" s="56"/>
    </row>
    <row r="10" ht="19.9" customHeight="1" spans="1:20">
      <c r="A10" s="65">
        <v>212</v>
      </c>
      <c r="B10" s="66" t="s">
        <v>174</v>
      </c>
      <c r="C10" s="66"/>
      <c r="D10" s="63" t="s">
        <v>156</v>
      </c>
      <c r="E10" s="143" t="s">
        <v>176</v>
      </c>
      <c r="F10" s="141">
        <f t="shared" si="0"/>
        <v>3239.84</v>
      </c>
      <c r="G10" s="140">
        <f>G12+G11</f>
        <v>1613.01</v>
      </c>
      <c r="H10" s="140">
        <f>H12+H11</f>
        <v>192.02</v>
      </c>
      <c r="I10" s="140">
        <f>I12+I11</f>
        <v>1428</v>
      </c>
      <c r="J10" s="69"/>
      <c r="K10" s="69"/>
      <c r="L10" s="69"/>
      <c r="M10" s="69"/>
      <c r="N10" s="69"/>
      <c r="O10" s="140">
        <v>6.81</v>
      </c>
      <c r="P10" s="69"/>
      <c r="Q10" s="69"/>
      <c r="R10" s="56"/>
      <c r="S10" s="56"/>
      <c r="T10" s="56"/>
    </row>
    <row r="11" ht="19.9" customHeight="1" spans="1:20">
      <c r="A11" s="66" t="s">
        <v>171</v>
      </c>
      <c r="B11" s="66" t="s">
        <v>174</v>
      </c>
      <c r="C11" s="66" t="s">
        <v>174</v>
      </c>
      <c r="D11" s="58" t="s">
        <v>216</v>
      </c>
      <c r="E11" s="67" t="s">
        <v>217</v>
      </c>
      <c r="F11" s="141">
        <f t="shared" si="0"/>
        <v>1799.34</v>
      </c>
      <c r="G11" s="130">
        <v>1613.01</v>
      </c>
      <c r="H11" s="91">
        <v>179.52</v>
      </c>
      <c r="I11" s="140"/>
      <c r="J11" s="140"/>
      <c r="K11" s="140"/>
      <c r="L11" s="140"/>
      <c r="M11" s="140"/>
      <c r="N11" s="140"/>
      <c r="O11" s="140">
        <v>6.81</v>
      </c>
      <c r="P11" s="140"/>
      <c r="Q11" s="140"/>
      <c r="R11" s="68"/>
      <c r="S11" s="68"/>
      <c r="T11" s="68"/>
    </row>
    <row r="12" ht="19.9" customHeight="1" spans="1:20">
      <c r="A12" s="66" t="s">
        <v>171</v>
      </c>
      <c r="B12" s="66" t="s">
        <v>174</v>
      </c>
      <c r="C12" s="66" t="s">
        <v>179</v>
      </c>
      <c r="D12" s="58" t="s">
        <v>216</v>
      </c>
      <c r="E12" s="67" t="s">
        <v>218</v>
      </c>
      <c r="F12" s="141">
        <f t="shared" ref="F9:F23" si="2">G12+H12+I12</f>
        <v>1440.5</v>
      </c>
      <c r="G12" s="130"/>
      <c r="H12" s="130">
        <v>12.5</v>
      </c>
      <c r="I12" s="91">
        <v>1428</v>
      </c>
      <c r="J12" s="144"/>
      <c r="K12" s="144"/>
      <c r="L12" s="144"/>
      <c r="M12" s="144"/>
      <c r="N12" s="144"/>
      <c r="O12" s="144"/>
      <c r="P12" s="144"/>
      <c r="Q12" s="144"/>
      <c r="R12" s="145"/>
      <c r="S12" s="145"/>
      <c r="T12" s="145"/>
    </row>
    <row r="13" s="123" customFormat="1" ht="19.5" customHeight="1" spans="1:20">
      <c r="A13" s="110">
        <v>208</v>
      </c>
      <c r="B13" s="110"/>
      <c r="C13" s="110"/>
      <c r="D13" s="58" t="s">
        <v>216</v>
      </c>
      <c r="E13" s="65" t="s">
        <v>182</v>
      </c>
      <c r="F13" s="141">
        <f t="shared" si="2"/>
        <v>269.79</v>
      </c>
      <c r="G13" s="112">
        <f>G14+G16</f>
        <v>269.79</v>
      </c>
      <c r="H13" s="146"/>
      <c r="I13" s="147"/>
      <c r="J13" s="148"/>
      <c r="K13" s="149"/>
      <c r="L13" s="149"/>
      <c r="M13" s="149"/>
      <c r="N13" s="147"/>
      <c r="O13" s="148"/>
      <c r="P13" s="149"/>
      <c r="Q13" s="135"/>
      <c r="R13" s="136"/>
      <c r="S13" s="136"/>
      <c r="T13" s="136"/>
    </row>
    <row r="14" ht="19.5" customHeight="1" spans="1:20">
      <c r="A14" s="66">
        <v>208</v>
      </c>
      <c r="B14" s="66" t="s">
        <v>183</v>
      </c>
      <c r="C14" s="66"/>
      <c r="D14" s="58" t="s">
        <v>216</v>
      </c>
      <c r="E14" s="67" t="s">
        <v>184</v>
      </c>
      <c r="F14" s="141">
        <f t="shared" si="2"/>
        <v>239.53</v>
      </c>
      <c r="G14" s="91">
        <v>239.53</v>
      </c>
      <c r="H14" s="150"/>
      <c r="I14" s="151"/>
      <c r="J14" s="130"/>
      <c r="K14" s="111"/>
      <c r="L14" s="111"/>
      <c r="M14" s="111"/>
      <c r="N14" s="151"/>
      <c r="O14" s="130"/>
      <c r="P14" s="111"/>
      <c r="Q14" s="131"/>
      <c r="R14" s="132"/>
      <c r="S14" s="132"/>
      <c r="T14" s="132"/>
    </row>
    <row r="15" ht="19.5" customHeight="1" spans="1:20">
      <c r="A15" s="152">
        <v>208</v>
      </c>
      <c r="B15" s="152" t="s">
        <v>183</v>
      </c>
      <c r="C15" s="152" t="s">
        <v>183</v>
      </c>
      <c r="D15" s="153" t="s">
        <v>216</v>
      </c>
      <c r="E15" s="154" t="s">
        <v>185</v>
      </c>
      <c r="F15" s="141">
        <f t="shared" si="2"/>
        <v>239.53</v>
      </c>
      <c r="G15" s="138">
        <v>239.53</v>
      </c>
      <c r="H15" s="155"/>
      <c r="I15" s="156"/>
      <c r="J15" s="157"/>
      <c r="K15" s="158"/>
      <c r="L15" s="158"/>
      <c r="M15" s="158"/>
      <c r="N15" s="156"/>
      <c r="O15" s="157"/>
      <c r="P15" s="158"/>
      <c r="Q15" s="159"/>
      <c r="R15" s="160"/>
      <c r="S15" s="160"/>
      <c r="T15" s="160"/>
    </row>
    <row r="16" ht="19.5" customHeight="1" spans="1:20">
      <c r="A16" s="161">
        <v>208</v>
      </c>
      <c r="B16" s="161" t="s">
        <v>186</v>
      </c>
      <c r="C16" s="161"/>
      <c r="D16" s="162" t="s">
        <v>216</v>
      </c>
      <c r="E16" s="163" t="s">
        <v>187</v>
      </c>
      <c r="F16" s="124">
        <f t="shared" si="2"/>
        <v>30.26</v>
      </c>
      <c r="G16" s="91">
        <v>30.26</v>
      </c>
      <c r="H16" s="111"/>
      <c r="I16" s="151"/>
      <c r="J16" s="130"/>
      <c r="K16" s="111"/>
      <c r="L16" s="111"/>
      <c r="M16" s="111"/>
      <c r="N16" s="151"/>
      <c r="O16" s="130"/>
      <c r="P16" s="111"/>
      <c r="Q16" s="131"/>
      <c r="R16" s="132"/>
      <c r="S16" s="132"/>
      <c r="T16" s="132"/>
    </row>
    <row r="17" ht="19.5" customHeight="1" spans="1:20">
      <c r="A17" s="161">
        <v>208</v>
      </c>
      <c r="B17" s="161" t="s">
        <v>186</v>
      </c>
      <c r="C17" s="161" t="s">
        <v>186</v>
      </c>
      <c r="D17" s="162" t="s">
        <v>216</v>
      </c>
      <c r="E17" s="163" t="s">
        <v>189</v>
      </c>
      <c r="F17" s="124">
        <f t="shared" si="2"/>
        <v>30.26</v>
      </c>
      <c r="G17" s="91">
        <v>30.26</v>
      </c>
      <c r="H17" s="111"/>
      <c r="I17" s="151"/>
      <c r="J17" s="130"/>
      <c r="K17" s="111"/>
      <c r="L17" s="111"/>
      <c r="M17" s="111"/>
      <c r="N17" s="151"/>
      <c r="O17" s="130"/>
      <c r="P17" s="111"/>
      <c r="Q17" s="131"/>
      <c r="R17" s="132"/>
      <c r="S17" s="132"/>
      <c r="T17" s="132"/>
    </row>
    <row r="18" s="123" customFormat="1" ht="19.5" customHeight="1" spans="1:20">
      <c r="A18" s="164">
        <v>210</v>
      </c>
      <c r="B18" s="164"/>
      <c r="C18" s="164"/>
      <c r="D18" s="162" t="s">
        <v>216</v>
      </c>
      <c r="E18" s="165" t="s">
        <v>190</v>
      </c>
      <c r="F18" s="124">
        <f t="shared" si="2"/>
        <v>101.37</v>
      </c>
      <c r="G18" s="91">
        <v>101.37</v>
      </c>
      <c r="H18" s="149"/>
      <c r="I18" s="147"/>
      <c r="J18" s="148"/>
      <c r="K18" s="149"/>
      <c r="L18" s="149"/>
      <c r="M18" s="149"/>
      <c r="N18" s="147"/>
      <c r="O18" s="148"/>
      <c r="P18" s="149"/>
      <c r="Q18" s="135"/>
      <c r="R18" s="136"/>
      <c r="S18" s="136"/>
      <c r="T18" s="136"/>
    </row>
    <row r="19" ht="19.5" customHeight="1" spans="1:20">
      <c r="A19" s="161">
        <v>210</v>
      </c>
      <c r="B19" s="161" t="s">
        <v>191</v>
      </c>
      <c r="C19" s="161"/>
      <c r="D19" s="162" t="s">
        <v>216</v>
      </c>
      <c r="E19" s="163" t="s">
        <v>192</v>
      </c>
      <c r="F19" s="124">
        <f t="shared" si="2"/>
        <v>101.37</v>
      </c>
      <c r="G19" s="91">
        <v>101.37</v>
      </c>
      <c r="H19" s="111"/>
      <c r="I19" s="151"/>
      <c r="J19" s="130"/>
      <c r="K19" s="111"/>
      <c r="L19" s="111"/>
      <c r="M19" s="111"/>
      <c r="N19" s="151"/>
      <c r="O19" s="130"/>
      <c r="P19" s="111"/>
      <c r="Q19" s="131"/>
      <c r="R19" s="132"/>
      <c r="S19" s="132"/>
      <c r="T19" s="132"/>
    </row>
    <row r="20" ht="19.5" customHeight="1" spans="1:20">
      <c r="A20" s="161">
        <v>210</v>
      </c>
      <c r="B20" s="161" t="s">
        <v>191</v>
      </c>
      <c r="C20" s="161" t="s">
        <v>174</v>
      </c>
      <c r="D20" s="162" t="s">
        <v>216</v>
      </c>
      <c r="E20" s="163" t="s">
        <v>193</v>
      </c>
      <c r="F20" s="124">
        <f t="shared" si="2"/>
        <v>101.37</v>
      </c>
      <c r="G20" s="91">
        <v>101.37</v>
      </c>
      <c r="H20" s="111"/>
      <c r="I20" s="151"/>
      <c r="J20" s="130"/>
      <c r="K20" s="111"/>
      <c r="L20" s="111"/>
      <c r="M20" s="111"/>
      <c r="N20" s="151"/>
      <c r="O20" s="130"/>
      <c r="P20" s="111"/>
      <c r="Q20" s="131"/>
      <c r="R20" s="132"/>
      <c r="S20" s="132"/>
      <c r="T20" s="132"/>
    </row>
    <row r="21" s="123" customFormat="1" ht="19.5" customHeight="1" spans="1:20">
      <c r="A21" s="164" t="s">
        <v>194</v>
      </c>
      <c r="B21" s="164"/>
      <c r="C21" s="164"/>
      <c r="D21" s="162" t="s">
        <v>216</v>
      </c>
      <c r="E21" s="165" t="s">
        <v>195</v>
      </c>
      <c r="F21" s="124">
        <f t="shared" si="2"/>
        <v>178.98</v>
      </c>
      <c r="G21" s="91">
        <v>178.98</v>
      </c>
      <c r="H21" s="149"/>
      <c r="I21" s="147"/>
      <c r="J21" s="148"/>
      <c r="K21" s="149"/>
      <c r="L21" s="149"/>
      <c r="M21" s="149"/>
      <c r="N21" s="147"/>
      <c r="O21" s="148"/>
      <c r="P21" s="149"/>
      <c r="Q21" s="135"/>
      <c r="R21" s="136"/>
      <c r="S21" s="136"/>
      <c r="T21" s="136"/>
    </row>
    <row r="22" ht="19.5" customHeight="1" spans="1:20">
      <c r="A22" s="161" t="s">
        <v>194</v>
      </c>
      <c r="B22" s="161" t="s">
        <v>179</v>
      </c>
      <c r="C22" s="161"/>
      <c r="D22" s="162" t="s">
        <v>216</v>
      </c>
      <c r="E22" s="163" t="s">
        <v>196</v>
      </c>
      <c r="F22" s="124">
        <f t="shared" si="2"/>
        <v>178.98</v>
      </c>
      <c r="G22" s="91">
        <v>178.98</v>
      </c>
      <c r="H22" s="111"/>
      <c r="I22" s="151"/>
      <c r="J22" s="130"/>
      <c r="K22" s="111"/>
      <c r="L22" s="111"/>
      <c r="M22" s="111"/>
      <c r="N22" s="151"/>
      <c r="O22" s="130"/>
      <c r="P22" s="111"/>
      <c r="Q22" s="131"/>
      <c r="R22" s="132"/>
      <c r="S22" s="132"/>
      <c r="T22" s="132"/>
    </row>
    <row r="23" ht="19.5" customHeight="1" spans="1:20">
      <c r="A23" s="161" t="s">
        <v>194</v>
      </c>
      <c r="B23" s="161" t="s">
        <v>179</v>
      </c>
      <c r="C23" s="161" t="s">
        <v>174</v>
      </c>
      <c r="D23" s="162" t="s">
        <v>216</v>
      </c>
      <c r="E23" s="163" t="s">
        <v>197</v>
      </c>
      <c r="F23" s="124">
        <f t="shared" si="2"/>
        <v>178.98</v>
      </c>
      <c r="G23" s="91">
        <v>178.98</v>
      </c>
      <c r="H23" s="111"/>
      <c r="I23" s="151"/>
      <c r="J23" s="130"/>
      <c r="K23" s="111"/>
      <c r="L23" s="111"/>
      <c r="M23" s="111"/>
      <c r="N23" s="151"/>
      <c r="O23" s="130"/>
      <c r="P23" s="111"/>
      <c r="Q23" s="131"/>
      <c r="R23" s="132"/>
      <c r="S23" s="132"/>
      <c r="T23" s="132"/>
    </row>
    <row r="29" spans="1:20">
      <c r="F29" s="1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K19" sqref="K1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10.25" customWidth="1"/>
    <col min="7" max="7" width="10.375" customWidth="1"/>
    <col min="8" max="8" width="10.75" customWidth="1"/>
    <col min="9" max="10" width="7.125" customWidth="1"/>
    <col min="11" max="11" width="9.5" customWidth="1"/>
    <col min="12" max="14" width="7.125" customWidth="1"/>
    <col min="15" max="15" width="5.375" customWidth="1"/>
    <col min="16" max="16" width="5.75" customWidth="1"/>
    <col min="17" max="17" width="9.125" customWidth="1"/>
    <col min="18" max="18" width="4.75" customWidth="1"/>
    <col min="19" max="19" width="4.875" customWidth="1"/>
    <col min="20" max="21" width="7.125" customWidth="1"/>
    <col min="22" max="22" width="9.75" customWidth="1"/>
  </cols>
  <sheetData>
    <row r="1" ht="14.25" customHeight="1" spans="1:21">
      <c r="A1" s="48"/>
      <c r="T1" s="49" t="s">
        <v>219</v>
      </c>
      <c r="U1" s="49"/>
    </row>
    <row r="2" ht="32.4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19.5" customHeight="1" spans="1:2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2" t="s">
        <v>32</v>
      </c>
      <c r="U3" s="52"/>
    </row>
    <row r="4" ht="19.5" customHeight="1" spans="1:21">
      <c r="A4" s="55" t="s">
        <v>159</v>
      </c>
      <c r="B4" s="55"/>
      <c r="C4" s="55"/>
      <c r="D4" s="55" t="s">
        <v>199</v>
      </c>
      <c r="E4" s="55" t="s">
        <v>200</v>
      </c>
      <c r="F4" s="55" t="s">
        <v>220</v>
      </c>
      <c r="G4" s="55" t="s">
        <v>162</v>
      </c>
      <c r="H4" s="55"/>
      <c r="I4" s="55"/>
      <c r="J4" s="55"/>
      <c r="K4" s="55" t="s">
        <v>163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48.75" customHeight="1" spans="1:21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136</v>
      </c>
      <c r="H5" s="55" t="s">
        <v>221</v>
      </c>
      <c r="I5" s="55" t="s">
        <v>222</v>
      </c>
      <c r="J5" s="55" t="s">
        <v>210</v>
      </c>
      <c r="K5" s="55" t="s">
        <v>136</v>
      </c>
      <c r="L5" s="55" t="s">
        <v>223</v>
      </c>
      <c r="M5" s="55" t="s">
        <v>224</v>
      </c>
      <c r="N5" s="55" t="s">
        <v>225</v>
      </c>
      <c r="O5" s="55" t="s">
        <v>212</v>
      </c>
      <c r="P5" s="55" t="s">
        <v>226</v>
      </c>
      <c r="Q5" s="55" t="s">
        <v>227</v>
      </c>
      <c r="R5" s="55" t="s">
        <v>228</v>
      </c>
      <c r="S5" s="55" t="s">
        <v>208</v>
      </c>
      <c r="T5" s="55" t="s">
        <v>211</v>
      </c>
      <c r="U5" s="55" t="s">
        <v>215</v>
      </c>
    </row>
    <row r="6" ht="19.9" customHeight="1" spans="1:21">
      <c r="A6" s="54"/>
      <c r="B6" s="54"/>
      <c r="C6" s="54"/>
      <c r="D6" s="54"/>
      <c r="E6" s="54" t="s">
        <v>136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ht="19.9" customHeight="1" spans="1:21">
      <c r="A7" s="54"/>
      <c r="B7" s="54"/>
      <c r="C7" s="54"/>
      <c r="D7" s="57" t="s">
        <v>154</v>
      </c>
      <c r="E7" s="57" t="s">
        <v>155</v>
      </c>
      <c r="F7" s="124">
        <f t="shared" ref="F7:F12" si="0">G7+K7</f>
        <v>3789.98</v>
      </c>
      <c r="G7" s="69">
        <f>G8</f>
        <v>2361.98</v>
      </c>
      <c r="H7" s="69">
        <f>H8</f>
        <v>2163.15</v>
      </c>
      <c r="I7" s="69">
        <f>I8</f>
        <v>192.02</v>
      </c>
      <c r="J7" s="125">
        <v>6.81</v>
      </c>
      <c r="K7" s="126">
        <f>K8</f>
        <v>1428</v>
      </c>
      <c r="L7" s="69"/>
      <c r="M7" s="69"/>
      <c r="N7" s="69"/>
      <c r="O7" s="69"/>
      <c r="P7" s="69"/>
      <c r="Q7" s="69">
        <f>Q8</f>
        <v>1428</v>
      </c>
      <c r="R7" s="56"/>
      <c r="S7" s="56"/>
      <c r="T7" s="56"/>
      <c r="U7" s="56"/>
    </row>
    <row r="8" ht="19.9" customHeight="1" spans="1:21">
      <c r="A8" s="65"/>
      <c r="B8" s="65"/>
      <c r="C8" s="65"/>
      <c r="D8" s="63" t="s">
        <v>156</v>
      </c>
      <c r="E8" s="63" t="s">
        <v>157</v>
      </c>
      <c r="F8" s="124">
        <f t="shared" si="0"/>
        <v>3789.98</v>
      </c>
      <c r="G8" s="69">
        <f>G9+G13+G18+G21</f>
        <v>2361.98</v>
      </c>
      <c r="H8" s="69">
        <f>H9+H13+H18++H21</f>
        <v>2163.15</v>
      </c>
      <c r="I8" s="69">
        <f>I9++I18++I21</f>
        <v>192.02</v>
      </c>
      <c r="J8" s="125">
        <v>6.81</v>
      </c>
      <c r="K8" s="126">
        <f>K9++K18++K21</f>
        <v>1428</v>
      </c>
      <c r="L8" s="69"/>
      <c r="M8" s="69"/>
      <c r="N8" s="69"/>
      <c r="O8" s="69"/>
      <c r="P8" s="69"/>
      <c r="Q8" s="69">
        <f>Q9+Q18++Q21</f>
        <v>1428</v>
      </c>
      <c r="R8" s="56"/>
      <c r="S8" s="56"/>
      <c r="T8" s="56"/>
      <c r="U8" s="56"/>
    </row>
    <row r="9" s="123" customFormat="1" ht="19.9" customHeight="1" spans="1:21">
      <c r="A9" s="110">
        <v>212</v>
      </c>
      <c r="B9" s="110"/>
      <c r="C9" s="110"/>
      <c r="D9" s="63" t="s">
        <v>156</v>
      </c>
      <c r="E9" s="65" t="s">
        <v>173</v>
      </c>
      <c r="F9" s="124">
        <f t="shared" si="0"/>
        <v>3239.84</v>
      </c>
      <c r="G9" s="89">
        <f t="shared" ref="F9:K9" si="1">G10</f>
        <v>1811.84</v>
      </c>
      <c r="H9" s="89">
        <f t="shared" si="1"/>
        <v>1613.01</v>
      </c>
      <c r="I9" s="89">
        <f t="shared" si="1"/>
        <v>192.02</v>
      </c>
      <c r="J9" s="125">
        <v>6.81</v>
      </c>
      <c r="K9" s="89">
        <f t="shared" si="1"/>
        <v>1428</v>
      </c>
      <c r="L9" s="89"/>
      <c r="M9" s="89"/>
      <c r="N9" s="89"/>
      <c r="O9" s="89"/>
      <c r="P9" s="89"/>
      <c r="Q9" s="89">
        <f>Q10</f>
        <v>1428</v>
      </c>
      <c r="R9" s="127"/>
      <c r="S9" s="127"/>
      <c r="T9" s="127"/>
      <c r="U9" s="127"/>
    </row>
    <row r="10" ht="19.9" customHeight="1" spans="1:21">
      <c r="A10" s="66">
        <v>212</v>
      </c>
      <c r="B10" s="66" t="s">
        <v>174</v>
      </c>
      <c r="C10" s="66"/>
      <c r="D10" s="58" t="s">
        <v>156</v>
      </c>
      <c r="E10" s="128" t="s">
        <v>176</v>
      </c>
      <c r="F10" s="124">
        <f t="shared" si="0"/>
        <v>3239.84</v>
      </c>
      <c r="G10" s="89">
        <f>H10++I10++J10</f>
        <v>1811.84</v>
      </c>
      <c r="H10" s="89">
        <f>H11++H12</f>
        <v>1613.01</v>
      </c>
      <c r="I10" s="89">
        <f>I11++I12</f>
        <v>192.02</v>
      </c>
      <c r="J10" s="125">
        <v>6.81</v>
      </c>
      <c r="K10" s="91">
        <v>1428</v>
      </c>
      <c r="L10" s="125"/>
      <c r="M10" s="125"/>
      <c r="N10" s="89"/>
      <c r="O10" s="89"/>
      <c r="P10" s="89"/>
      <c r="Q10" s="91">
        <v>1428</v>
      </c>
      <c r="R10" s="129"/>
      <c r="S10" s="129"/>
      <c r="T10" s="129"/>
      <c r="U10" s="129"/>
    </row>
    <row r="11" ht="19.5" spans="1:21">
      <c r="A11" s="66" t="s">
        <v>171</v>
      </c>
      <c r="B11" s="66" t="s">
        <v>174</v>
      </c>
      <c r="C11" s="66" t="s">
        <v>174</v>
      </c>
      <c r="D11" s="58" t="s">
        <v>216</v>
      </c>
      <c r="E11" s="128" t="s">
        <v>217</v>
      </c>
      <c r="F11" s="124">
        <f t="shared" si="0"/>
        <v>1799.34</v>
      </c>
      <c r="G11" s="130">
        <f>H11+J11+I11</f>
        <v>1799.34</v>
      </c>
      <c r="H11" s="130">
        <v>1613.01</v>
      </c>
      <c r="I11" s="91">
        <v>179.52</v>
      </c>
      <c r="J11" s="125">
        <v>6.81</v>
      </c>
      <c r="K11" s="131"/>
      <c r="L11" s="89"/>
      <c r="M11" s="89"/>
      <c r="N11" s="131"/>
      <c r="O11" s="131"/>
      <c r="P11" s="131"/>
      <c r="Q11" s="131"/>
      <c r="R11" s="132"/>
      <c r="S11" s="132"/>
      <c r="T11" s="132"/>
      <c r="U11" s="132"/>
    </row>
    <row r="12" ht="19.5" spans="1:21">
      <c r="A12" s="66" t="s">
        <v>171</v>
      </c>
      <c r="B12" s="66" t="s">
        <v>174</v>
      </c>
      <c r="C12" s="66" t="s">
        <v>179</v>
      </c>
      <c r="D12" s="58" t="s">
        <v>216</v>
      </c>
      <c r="E12" s="128" t="s">
        <v>218</v>
      </c>
      <c r="F12" s="124">
        <f t="shared" si="0"/>
        <v>1440.5</v>
      </c>
      <c r="G12" s="130">
        <f>I12</f>
        <v>12.5</v>
      </c>
      <c r="H12" s="130"/>
      <c r="I12" s="130">
        <v>12.5</v>
      </c>
      <c r="J12" s="89"/>
      <c r="K12" s="91">
        <v>1428</v>
      </c>
      <c r="L12" s="89"/>
      <c r="M12" s="89"/>
      <c r="N12" s="131"/>
      <c r="O12" s="131"/>
      <c r="P12" s="131"/>
      <c r="Q12" s="91">
        <v>1428</v>
      </c>
      <c r="R12" s="132"/>
      <c r="S12" s="132"/>
      <c r="T12" s="132"/>
      <c r="U12" s="132"/>
    </row>
    <row r="13" s="123" customFormat="1" ht="19.5" spans="1:21">
      <c r="A13" s="110">
        <v>208</v>
      </c>
      <c r="B13" s="110"/>
      <c r="C13" s="110"/>
      <c r="D13" s="63" t="s">
        <v>216</v>
      </c>
      <c r="E13" s="133" t="s">
        <v>182</v>
      </c>
      <c r="F13" s="124">
        <f>G13</f>
        <v>269.79</v>
      </c>
      <c r="G13" s="112">
        <f>G14+G16</f>
        <v>269.79</v>
      </c>
      <c r="H13" s="112">
        <f>H14+H16</f>
        <v>269.79</v>
      </c>
      <c r="I13" s="134"/>
      <c r="J13" s="135"/>
      <c r="K13" s="135"/>
      <c r="L13" s="135"/>
      <c r="M13" s="135"/>
      <c r="N13" s="135"/>
      <c r="O13" s="135"/>
      <c r="P13" s="135"/>
      <c r="Q13" s="135"/>
      <c r="R13" s="136"/>
      <c r="S13" s="136"/>
      <c r="T13" s="136"/>
      <c r="U13" s="136"/>
    </row>
    <row r="14" ht="19.5" spans="1:21">
      <c r="A14" s="66">
        <v>208</v>
      </c>
      <c r="B14" s="66" t="s">
        <v>183</v>
      </c>
      <c r="C14" s="66"/>
      <c r="D14" s="58" t="s">
        <v>216</v>
      </c>
      <c r="E14" s="128" t="s">
        <v>184</v>
      </c>
      <c r="F14" s="124">
        <f>G14</f>
        <v>239.53</v>
      </c>
      <c r="G14" s="91">
        <v>239.53</v>
      </c>
      <c r="H14" s="91">
        <v>239.53</v>
      </c>
      <c r="I14" s="137"/>
      <c r="J14" s="131"/>
      <c r="K14" s="131"/>
      <c r="L14" s="131"/>
      <c r="M14" s="131"/>
      <c r="N14" s="131"/>
      <c r="O14" s="131"/>
      <c r="P14" s="131"/>
      <c r="Q14" s="131"/>
      <c r="R14" s="132"/>
      <c r="S14" s="132"/>
      <c r="T14" s="132"/>
      <c r="U14" s="132"/>
    </row>
    <row r="15" ht="19.5" spans="1:21">
      <c r="A15" s="66">
        <v>208</v>
      </c>
      <c r="B15" s="66" t="s">
        <v>183</v>
      </c>
      <c r="C15" s="66" t="s">
        <v>183</v>
      </c>
      <c r="D15" s="58" t="s">
        <v>216</v>
      </c>
      <c r="E15" s="128" t="s">
        <v>185</v>
      </c>
      <c r="F15" s="124">
        <f>G15</f>
        <v>239.53</v>
      </c>
      <c r="G15" s="138">
        <v>239.53</v>
      </c>
      <c r="H15" s="138">
        <v>239.53</v>
      </c>
      <c r="I15" s="137"/>
      <c r="J15" s="131"/>
      <c r="K15" s="131"/>
      <c r="L15" s="131"/>
      <c r="M15" s="131"/>
      <c r="N15" s="131"/>
      <c r="O15" s="131"/>
      <c r="P15" s="131"/>
      <c r="Q15" s="131"/>
      <c r="R15" s="132"/>
      <c r="S15" s="132"/>
      <c r="T15" s="132"/>
      <c r="U15" s="132"/>
    </row>
    <row r="16" ht="19.5" spans="1:21">
      <c r="A16" s="66">
        <v>208</v>
      </c>
      <c r="B16" s="66" t="s">
        <v>186</v>
      </c>
      <c r="C16" s="66"/>
      <c r="D16" s="58" t="s">
        <v>216</v>
      </c>
      <c r="E16" s="128" t="s">
        <v>187</v>
      </c>
      <c r="F16" s="124">
        <f>G16</f>
        <v>30.26</v>
      </c>
      <c r="G16" s="91">
        <v>30.26</v>
      </c>
      <c r="H16" s="91">
        <v>30.26</v>
      </c>
      <c r="I16" s="137"/>
      <c r="J16" s="131"/>
      <c r="K16" s="131"/>
      <c r="L16" s="131"/>
      <c r="M16" s="131"/>
      <c r="N16" s="131"/>
      <c r="O16" s="131"/>
      <c r="P16" s="131"/>
      <c r="Q16" s="131"/>
      <c r="R16" s="132"/>
      <c r="S16" s="132"/>
      <c r="T16" s="132"/>
      <c r="U16" s="132"/>
    </row>
    <row r="17" ht="19.5" spans="1:21">
      <c r="A17" s="66">
        <v>208</v>
      </c>
      <c r="B17" s="66" t="s">
        <v>186</v>
      </c>
      <c r="C17" s="66" t="s">
        <v>186</v>
      </c>
      <c r="D17" s="58" t="s">
        <v>216</v>
      </c>
      <c r="E17" s="128" t="s">
        <v>189</v>
      </c>
      <c r="F17" s="124">
        <f>G17</f>
        <v>30.26</v>
      </c>
      <c r="G17" s="91">
        <v>30.26</v>
      </c>
      <c r="H17" s="91">
        <v>30.26</v>
      </c>
      <c r="I17" s="137"/>
      <c r="J17" s="131"/>
      <c r="K17" s="131"/>
      <c r="L17" s="131"/>
      <c r="M17" s="131"/>
      <c r="N17" s="131"/>
      <c r="O17" s="131"/>
      <c r="P17" s="131"/>
      <c r="Q17" s="131"/>
      <c r="R17" s="132"/>
      <c r="S17" s="132"/>
      <c r="T17" s="132"/>
      <c r="U17" s="132"/>
    </row>
    <row r="18" s="123" customFormat="1" ht="19.5" spans="1:21">
      <c r="A18" s="110">
        <v>210</v>
      </c>
      <c r="B18" s="110"/>
      <c r="C18" s="110"/>
      <c r="D18" s="63" t="s">
        <v>216</v>
      </c>
      <c r="E18" s="133" t="s">
        <v>190</v>
      </c>
      <c r="F18" s="91">
        <v>101.37</v>
      </c>
      <c r="G18" s="91">
        <v>101.37</v>
      </c>
      <c r="H18" s="91">
        <v>101.37</v>
      </c>
      <c r="I18" s="134"/>
      <c r="J18" s="135"/>
      <c r="K18" s="135"/>
      <c r="L18" s="135"/>
      <c r="M18" s="135"/>
      <c r="N18" s="135"/>
      <c r="O18" s="135"/>
      <c r="P18" s="135"/>
      <c r="Q18" s="135"/>
      <c r="R18" s="136"/>
      <c r="S18" s="136"/>
      <c r="T18" s="136"/>
      <c r="U18" s="136"/>
    </row>
    <row r="19" ht="19.5" spans="1:21">
      <c r="A19" s="66">
        <v>210</v>
      </c>
      <c r="B19" s="66" t="s">
        <v>191</v>
      </c>
      <c r="C19" s="66"/>
      <c r="D19" s="58" t="s">
        <v>216</v>
      </c>
      <c r="E19" s="128" t="s">
        <v>192</v>
      </c>
      <c r="F19" s="91">
        <v>101.37</v>
      </c>
      <c r="G19" s="91">
        <v>101.37</v>
      </c>
      <c r="H19" s="91">
        <v>101.37</v>
      </c>
      <c r="I19" s="137"/>
      <c r="J19" s="131"/>
      <c r="K19" s="131"/>
      <c r="L19" s="131"/>
      <c r="M19" s="131"/>
      <c r="N19" s="131"/>
      <c r="O19" s="131"/>
      <c r="P19" s="131"/>
      <c r="Q19" s="131"/>
      <c r="R19" s="132"/>
      <c r="S19" s="132"/>
      <c r="T19" s="132"/>
      <c r="U19" s="132"/>
    </row>
    <row r="20" ht="19.5" spans="1:21">
      <c r="A20" s="66">
        <v>210</v>
      </c>
      <c r="B20" s="66" t="s">
        <v>191</v>
      </c>
      <c r="C20" s="66" t="s">
        <v>174</v>
      </c>
      <c r="D20" s="58" t="s">
        <v>216</v>
      </c>
      <c r="E20" s="128" t="s">
        <v>193</v>
      </c>
      <c r="F20" s="91">
        <v>101.37</v>
      </c>
      <c r="G20" s="91">
        <v>101.37</v>
      </c>
      <c r="H20" s="91">
        <v>101.37</v>
      </c>
      <c r="I20" s="137"/>
      <c r="J20" s="131"/>
      <c r="K20" s="131"/>
      <c r="L20" s="131"/>
      <c r="M20" s="131"/>
      <c r="N20" s="131"/>
      <c r="O20" s="131"/>
      <c r="P20" s="131"/>
      <c r="Q20" s="131"/>
      <c r="R20" s="132"/>
      <c r="S20" s="132"/>
      <c r="T20" s="132"/>
      <c r="U20" s="132"/>
    </row>
    <row r="21" s="123" customFormat="1" ht="19.5" spans="1:21">
      <c r="A21" s="110" t="s">
        <v>194</v>
      </c>
      <c r="B21" s="110"/>
      <c r="C21" s="110"/>
      <c r="D21" s="63" t="s">
        <v>216</v>
      </c>
      <c r="E21" s="133" t="s">
        <v>195</v>
      </c>
      <c r="F21" s="91">
        <v>178.98</v>
      </c>
      <c r="G21" s="91">
        <v>178.98</v>
      </c>
      <c r="H21" s="91">
        <v>178.98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6"/>
      <c r="S21" s="136"/>
      <c r="T21" s="136"/>
      <c r="U21" s="136"/>
    </row>
    <row r="22" ht="19.5" spans="1:21">
      <c r="A22" s="66" t="s">
        <v>194</v>
      </c>
      <c r="B22" s="66" t="s">
        <v>179</v>
      </c>
      <c r="C22" s="66"/>
      <c r="D22" s="58" t="s">
        <v>216</v>
      </c>
      <c r="E22" s="128" t="s">
        <v>196</v>
      </c>
      <c r="F22" s="91">
        <v>178.98</v>
      </c>
      <c r="G22" s="91">
        <v>178.98</v>
      </c>
      <c r="H22" s="91">
        <v>178.98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32"/>
      <c r="T22" s="132"/>
      <c r="U22" s="132"/>
    </row>
    <row r="23" ht="19.5" spans="1:21">
      <c r="A23" s="66" t="s">
        <v>194</v>
      </c>
      <c r="B23" s="66" t="s">
        <v>179</v>
      </c>
      <c r="C23" s="66" t="s">
        <v>174</v>
      </c>
      <c r="D23" s="58" t="s">
        <v>216</v>
      </c>
      <c r="E23" s="128" t="s">
        <v>197</v>
      </c>
      <c r="F23" s="91">
        <v>178.98</v>
      </c>
      <c r="G23" s="91">
        <v>178.98</v>
      </c>
      <c r="H23" s="91">
        <v>178.98</v>
      </c>
      <c r="I23" s="131"/>
      <c r="J23" s="131"/>
      <c r="K23" s="131"/>
      <c r="L23" s="131"/>
      <c r="M23" s="131"/>
      <c r="N23" s="131"/>
      <c r="O23" s="131"/>
      <c r="P23" s="131"/>
      <c r="Q23" s="131"/>
      <c r="R23" s="132"/>
      <c r="S23" s="132"/>
      <c r="T23" s="132"/>
      <c r="U23" s="132"/>
    </row>
    <row r="27" spans="1:21">
      <c r="G27" s="94"/>
      <c r="H27" s="1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5" workbookViewId="0">
      <selection activeCell="F44" sqref="F44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48"/>
      <c r="D1" s="49" t="s">
        <v>229</v>
      </c>
    </row>
    <row r="2" ht="27.95" customHeight="1" spans="1:4">
      <c r="A2" s="50" t="s">
        <v>12</v>
      </c>
      <c r="B2" s="50"/>
      <c r="C2" s="50"/>
      <c r="D2" s="50"/>
    </row>
    <row r="3" ht="16.5" customHeight="1" spans="1:4">
      <c r="A3" s="51" t="s">
        <v>31</v>
      </c>
      <c r="B3" s="51"/>
      <c r="C3" s="51"/>
      <c r="D3" s="52" t="s">
        <v>32</v>
      </c>
    </row>
    <row r="4" ht="17.65" customHeight="1" spans="1:4">
      <c r="A4" s="53" t="s">
        <v>33</v>
      </c>
      <c r="B4" s="53"/>
      <c r="C4" s="53" t="s">
        <v>34</v>
      </c>
      <c r="D4" s="53"/>
    </row>
    <row r="5" ht="17.65" customHeight="1" spans="1:4">
      <c r="A5" s="53" t="s">
        <v>35</v>
      </c>
      <c r="B5" s="53" t="s">
        <v>36</v>
      </c>
      <c r="C5" s="53" t="s">
        <v>35</v>
      </c>
      <c r="D5" s="53" t="s">
        <v>36</v>
      </c>
    </row>
    <row r="6" ht="17.65" customHeight="1" spans="1:4">
      <c r="A6" s="54" t="s">
        <v>230</v>
      </c>
      <c r="B6" s="83">
        <v>3789.98</v>
      </c>
      <c r="C6" s="54" t="s">
        <v>231</v>
      </c>
      <c r="D6" s="83">
        <v>3789.98</v>
      </c>
    </row>
    <row r="7" ht="17.65" customHeight="1" spans="1:4">
      <c r="A7" s="60" t="s">
        <v>232</v>
      </c>
      <c r="B7" s="83">
        <v>3789.98</v>
      </c>
      <c r="C7" s="60" t="s">
        <v>41</v>
      </c>
      <c r="D7" s="70"/>
    </row>
    <row r="8" ht="17.65" customHeight="1" spans="1:4">
      <c r="A8" s="60" t="s">
        <v>233</v>
      </c>
      <c r="B8" s="83"/>
      <c r="C8" s="60" t="s">
        <v>45</v>
      </c>
      <c r="D8" s="70"/>
    </row>
    <row r="9" ht="27.2" customHeight="1" spans="1:4">
      <c r="A9" s="60" t="s">
        <v>48</v>
      </c>
      <c r="B9" s="83"/>
      <c r="C9" s="60" t="s">
        <v>49</v>
      </c>
      <c r="D9" s="70"/>
    </row>
    <row r="10" ht="17.65" customHeight="1" spans="1:4">
      <c r="A10" s="60" t="s">
        <v>234</v>
      </c>
      <c r="B10" s="83"/>
      <c r="C10" s="60" t="s">
        <v>53</v>
      </c>
      <c r="D10" s="70"/>
    </row>
    <row r="11" ht="17.65" customHeight="1" spans="1:4">
      <c r="A11" s="60" t="s">
        <v>235</v>
      </c>
      <c r="B11" s="83"/>
      <c r="C11" s="60" t="s">
        <v>57</v>
      </c>
      <c r="D11" s="70"/>
    </row>
    <row r="12" ht="17.65" customHeight="1" spans="1:4">
      <c r="A12" s="60" t="s">
        <v>236</v>
      </c>
      <c r="B12" s="83"/>
      <c r="C12" s="60" t="s">
        <v>61</v>
      </c>
      <c r="D12" s="70"/>
    </row>
    <row r="13" ht="17.65" customHeight="1" spans="1:4">
      <c r="A13" s="54" t="s">
        <v>237</v>
      </c>
      <c r="B13" s="69"/>
      <c r="C13" s="60" t="s">
        <v>65</v>
      </c>
      <c r="D13" s="70"/>
    </row>
    <row r="14" ht="17.65" customHeight="1" spans="1:4">
      <c r="A14" s="60" t="s">
        <v>232</v>
      </c>
      <c r="B14" s="117"/>
      <c r="C14" s="60" t="s">
        <v>69</v>
      </c>
      <c r="D14" s="70">
        <v>269.79</v>
      </c>
    </row>
    <row r="15" ht="17.65" customHeight="1" spans="1:4">
      <c r="A15" s="60" t="s">
        <v>234</v>
      </c>
      <c r="B15" s="117"/>
      <c r="C15" s="60" t="s">
        <v>73</v>
      </c>
      <c r="D15" s="70"/>
    </row>
    <row r="16" ht="17.65" customHeight="1" spans="1:4">
      <c r="A16" s="60" t="s">
        <v>235</v>
      </c>
      <c r="B16" s="117"/>
      <c r="C16" s="60" t="s">
        <v>77</v>
      </c>
      <c r="D16" s="70">
        <v>101.37</v>
      </c>
    </row>
    <row r="17" ht="17.65" customHeight="1" spans="1:4">
      <c r="A17" s="60" t="s">
        <v>236</v>
      </c>
      <c r="B17" s="117"/>
      <c r="C17" s="60" t="s">
        <v>81</v>
      </c>
      <c r="D17" s="70"/>
    </row>
    <row r="18" ht="17.65" customHeight="1" spans="1:4">
      <c r="A18" s="60"/>
      <c r="B18" s="117"/>
      <c r="C18" s="60" t="s">
        <v>85</v>
      </c>
      <c r="D18" s="70">
        <v>3239.84</v>
      </c>
    </row>
    <row r="19" ht="17.65" customHeight="1" spans="1:4">
      <c r="A19" s="60"/>
      <c r="B19" s="118"/>
      <c r="C19" s="60" t="s">
        <v>89</v>
      </c>
      <c r="D19" s="70"/>
    </row>
    <row r="20" ht="17.65" customHeight="1" spans="1:4">
      <c r="A20" s="60"/>
      <c r="B20" s="118"/>
      <c r="C20" s="60" t="s">
        <v>93</v>
      </c>
      <c r="D20" s="70"/>
    </row>
    <row r="21" ht="17.65" customHeight="1" spans="1:4">
      <c r="A21" s="60"/>
      <c r="B21" s="118"/>
      <c r="C21" s="60" t="s">
        <v>97</v>
      </c>
      <c r="D21" s="70"/>
    </row>
    <row r="22" ht="17.65" customHeight="1" spans="1:4">
      <c r="A22" s="60"/>
      <c r="B22" s="118"/>
      <c r="C22" s="60" t="s">
        <v>100</v>
      </c>
      <c r="D22" s="70"/>
    </row>
    <row r="23" ht="17.65" customHeight="1" spans="1:4">
      <c r="A23" s="60"/>
      <c r="B23" s="118"/>
      <c r="C23" s="60" t="s">
        <v>103</v>
      </c>
      <c r="D23" s="70"/>
    </row>
    <row r="24" ht="17.65" customHeight="1" spans="1:4">
      <c r="A24" s="60"/>
      <c r="B24" s="118"/>
      <c r="C24" s="60" t="s">
        <v>105</v>
      </c>
      <c r="D24" s="70"/>
    </row>
    <row r="25" ht="17.65" customHeight="1" spans="1:4">
      <c r="A25" s="60"/>
      <c r="B25" s="118"/>
      <c r="C25" s="60" t="s">
        <v>107</v>
      </c>
      <c r="D25" s="70"/>
    </row>
    <row r="26" ht="17.65" customHeight="1" spans="1:4">
      <c r="A26" s="60"/>
      <c r="B26" s="118"/>
      <c r="C26" s="60" t="s">
        <v>109</v>
      </c>
      <c r="D26" s="70">
        <v>178.98</v>
      </c>
    </row>
    <row r="27" ht="17.65" customHeight="1" spans="1:4">
      <c r="A27" s="60"/>
      <c r="B27" s="118"/>
      <c r="C27" s="60" t="s">
        <v>111</v>
      </c>
      <c r="D27" s="119"/>
    </row>
    <row r="28" ht="17.65" customHeight="1" spans="1:4">
      <c r="A28" s="60"/>
      <c r="B28" s="118"/>
      <c r="C28" s="60" t="s">
        <v>113</v>
      </c>
      <c r="D28" s="70"/>
    </row>
    <row r="29" ht="17.65" customHeight="1" spans="1:4">
      <c r="A29" s="60"/>
      <c r="B29" s="118"/>
      <c r="C29" s="60" t="s">
        <v>115</v>
      </c>
      <c r="D29" s="70"/>
    </row>
    <row r="30" ht="17.65" customHeight="1" spans="1:4">
      <c r="A30" s="60"/>
      <c r="B30" s="118"/>
      <c r="C30" s="60" t="s">
        <v>117</v>
      </c>
      <c r="D30" s="120"/>
    </row>
    <row r="31" ht="17.65" customHeight="1" spans="1:4">
      <c r="A31" s="60"/>
      <c r="B31" s="118"/>
      <c r="C31" s="60" t="s">
        <v>119</v>
      </c>
      <c r="D31" s="120"/>
    </row>
    <row r="32" ht="17.65" customHeight="1" spans="1:4">
      <c r="A32" s="60"/>
      <c r="B32" s="118"/>
      <c r="C32" s="60" t="s">
        <v>121</v>
      </c>
      <c r="D32" s="120"/>
    </row>
    <row r="33" ht="17.65" customHeight="1" spans="1:4">
      <c r="A33" s="60"/>
      <c r="B33" s="118"/>
      <c r="C33" s="60" t="s">
        <v>123</v>
      </c>
      <c r="D33" s="120"/>
    </row>
    <row r="34" ht="17.65" customHeight="1" spans="1:4">
      <c r="A34" s="60"/>
      <c r="B34" s="118"/>
      <c r="C34" s="60" t="s">
        <v>124</v>
      </c>
      <c r="D34" s="120"/>
    </row>
    <row r="35" ht="17.65" customHeight="1" spans="1:4">
      <c r="A35" s="60"/>
      <c r="B35" s="118"/>
      <c r="C35" s="60" t="s">
        <v>125</v>
      </c>
      <c r="D35" s="120"/>
    </row>
    <row r="36" ht="17.65" customHeight="1" spans="1:4">
      <c r="A36" s="60"/>
      <c r="B36" s="118"/>
      <c r="C36" s="60" t="s">
        <v>126</v>
      </c>
      <c r="D36" s="120"/>
    </row>
    <row r="37" ht="17.65" customHeight="1" spans="1:4">
      <c r="A37" s="60"/>
      <c r="B37" s="118"/>
      <c r="C37" s="60"/>
      <c r="D37" s="118"/>
    </row>
    <row r="38" ht="17.65" customHeight="1" spans="1:4">
      <c r="A38" s="54"/>
      <c r="B38" s="121"/>
      <c r="C38" s="54" t="s">
        <v>238</v>
      </c>
      <c r="D38" s="122"/>
    </row>
    <row r="39" ht="17.65" customHeight="1" spans="1:4">
      <c r="A39" s="54"/>
      <c r="B39" s="121"/>
      <c r="C39" s="54"/>
      <c r="D39" s="121"/>
    </row>
    <row r="40" ht="17.65" customHeight="1" spans="1:4">
      <c r="A40" s="55" t="s">
        <v>239</v>
      </c>
      <c r="B40" s="83">
        <v>3789.98</v>
      </c>
      <c r="C40" s="55" t="s">
        <v>240</v>
      </c>
      <c r="D40" s="83">
        <v>3789.98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style="96" customWidth="1"/>
    <col min="7" max="7" width="11.5" style="96" customWidth="1"/>
    <col min="8" max="8" width="9.125" style="96" customWidth="1"/>
    <col min="9" max="9" width="10.5" style="96" customWidth="1"/>
    <col min="10" max="10" width="11.375" style="96" customWidth="1"/>
    <col min="11" max="11" width="15.875" style="96" customWidth="1"/>
  </cols>
  <sheetData>
    <row r="1" ht="14.25" customHeight="1" spans="1:11">
      <c r="A1" s="48"/>
      <c r="D1" s="48"/>
      <c r="K1" s="97" t="s">
        <v>241</v>
      </c>
    </row>
    <row r="2" ht="37.7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2" customHeight="1" spans="1:11">
      <c r="A3" s="51" t="s">
        <v>31</v>
      </c>
      <c r="B3" s="51"/>
      <c r="C3" s="51"/>
      <c r="D3" s="51"/>
      <c r="E3" s="51"/>
      <c r="F3" s="107"/>
      <c r="G3" s="107"/>
      <c r="H3" s="107"/>
      <c r="I3" s="107"/>
      <c r="J3" s="107" t="s">
        <v>32</v>
      </c>
      <c r="K3" s="107"/>
    </row>
    <row r="4" ht="17.25" customHeight="1" spans="1:11">
      <c r="A4" s="53" t="s">
        <v>159</v>
      </c>
      <c r="B4" s="53"/>
      <c r="C4" s="53"/>
      <c r="D4" s="53" t="s">
        <v>160</v>
      </c>
      <c r="E4" s="53" t="s">
        <v>161</v>
      </c>
      <c r="F4" s="53" t="s">
        <v>136</v>
      </c>
      <c r="G4" s="53" t="s">
        <v>162</v>
      </c>
      <c r="H4" s="53"/>
      <c r="I4" s="53"/>
      <c r="J4" s="53"/>
      <c r="K4" s="53" t="s">
        <v>163</v>
      </c>
    </row>
    <row r="5" ht="17.25" customHeight="1" spans="1:11">
      <c r="A5" s="53"/>
      <c r="B5" s="53"/>
      <c r="C5" s="53"/>
      <c r="D5" s="53"/>
      <c r="E5" s="53"/>
      <c r="F5" s="53"/>
      <c r="G5" s="53" t="s">
        <v>138</v>
      </c>
      <c r="H5" s="53" t="s">
        <v>242</v>
      </c>
      <c r="I5" s="53"/>
      <c r="J5" s="53" t="s">
        <v>243</v>
      </c>
      <c r="K5" s="53"/>
    </row>
    <row r="6" ht="21.2" customHeight="1" spans="1:11">
      <c r="A6" s="53" t="s">
        <v>167</v>
      </c>
      <c r="B6" s="53" t="s">
        <v>168</v>
      </c>
      <c r="C6" s="53" t="s">
        <v>169</v>
      </c>
      <c r="D6" s="53"/>
      <c r="E6" s="53"/>
      <c r="F6" s="53"/>
      <c r="G6" s="53"/>
      <c r="H6" s="53" t="s">
        <v>221</v>
      </c>
      <c r="I6" s="53" t="s">
        <v>210</v>
      </c>
      <c r="J6" s="53"/>
      <c r="K6" s="53"/>
    </row>
    <row r="7" ht="19.9" customHeight="1" spans="1:11">
      <c r="A7" s="60"/>
      <c r="B7" s="60"/>
      <c r="C7" s="60"/>
      <c r="D7" s="54"/>
      <c r="E7" s="54" t="s">
        <v>136</v>
      </c>
      <c r="F7" s="108">
        <f>F8</f>
        <v>3789.98</v>
      </c>
      <c r="G7" s="108">
        <f>G8</f>
        <v>2361.98</v>
      </c>
      <c r="H7" s="108">
        <f>H8</f>
        <v>2163.15</v>
      </c>
      <c r="I7" s="108">
        <f>I8</f>
        <v>6.81</v>
      </c>
      <c r="J7" s="108">
        <f>J8</f>
        <v>192.02</v>
      </c>
      <c r="K7" s="109">
        <v>1428</v>
      </c>
    </row>
    <row r="8" ht="19.9" customHeight="1" spans="1:11">
      <c r="A8" s="60"/>
      <c r="B8" s="60"/>
      <c r="C8" s="60"/>
      <c r="D8" s="57" t="s">
        <v>154</v>
      </c>
      <c r="E8" s="57" t="s">
        <v>155</v>
      </c>
      <c r="F8" s="108">
        <f>F9</f>
        <v>3789.98</v>
      </c>
      <c r="G8" s="108">
        <f>G9</f>
        <v>2361.98</v>
      </c>
      <c r="H8" s="108">
        <f>H9</f>
        <v>2163.15</v>
      </c>
      <c r="I8" s="108">
        <f>I9</f>
        <v>6.81</v>
      </c>
      <c r="J8" s="108">
        <f>J9</f>
        <v>192.02</v>
      </c>
      <c r="K8" s="109">
        <v>1428</v>
      </c>
    </row>
    <row r="9" ht="19.9" customHeight="1" spans="1:11">
      <c r="A9" s="60"/>
      <c r="B9" s="60"/>
      <c r="C9" s="60"/>
      <c r="D9" s="63" t="s">
        <v>156</v>
      </c>
      <c r="E9" s="63" t="s">
        <v>157</v>
      </c>
      <c r="F9" s="108">
        <f>F10+F14+F19+F22</f>
        <v>3789.98</v>
      </c>
      <c r="G9" s="108">
        <f>G10+G14+G19+G22</f>
        <v>2361.98</v>
      </c>
      <c r="H9" s="108">
        <f>H10+H14+H19+H22</f>
        <v>2163.15</v>
      </c>
      <c r="I9" s="108">
        <f>I10+I14+I19+I22</f>
        <v>6.81</v>
      </c>
      <c r="J9" s="108">
        <f>J10+J14+J19+J22</f>
        <v>192.02</v>
      </c>
      <c r="K9" s="109">
        <v>1428</v>
      </c>
    </row>
    <row r="10" ht="19.9" customHeight="1" spans="1:11">
      <c r="A10" s="55" t="s">
        <v>171</v>
      </c>
      <c r="B10" s="55"/>
      <c r="C10" s="55"/>
      <c r="D10" s="54" t="s">
        <v>172</v>
      </c>
      <c r="E10" s="54" t="s">
        <v>173</v>
      </c>
      <c r="F10" s="108">
        <f>F11</f>
        <v>3239.84</v>
      </c>
      <c r="G10" s="108">
        <f>G11</f>
        <v>1811.84</v>
      </c>
      <c r="H10" s="108">
        <f>H11</f>
        <v>1613.01</v>
      </c>
      <c r="I10" s="108">
        <f>I11</f>
        <v>6.81</v>
      </c>
      <c r="J10" s="108">
        <f>J11</f>
        <v>192.02</v>
      </c>
      <c r="K10" s="109">
        <v>1428</v>
      </c>
    </row>
    <row r="11" ht="19.9" customHeight="1" spans="1:11">
      <c r="A11" s="55" t="s">
        <v>171</v>
      </c>
      <c r="B11" s="110" t="s">
        <v>174</v>
      </c>
      <c r="C11" s="55"/>
      <c r="D11" s="54" t="s">
        <v>244</v>
      </c>
      <c r="E11" s="54" t="s">
        <v>245</v>
      </c>
      <c r="F11" s="108">
        <f>G11+K11</f>
        <v>3239.84</v>
      </c>
      <c r="G11" s="108">
        <f>H11+I11++J11</f>
        <v>1811.84</v>
      </c>
      <c r="H11" s="108">
        <f>H12+H13</f>
        <v>1613.01</v>
      </c>
      <c r="I11" s="108">
        <f>I12+I13</f>
        <v>6.81</v>
      </c>
      <c r="J11" s="108">
        <f>J12+J13</f>
        <v>192.02</v>
      </c>
      <c r="K11" s="109">
        <v>1428</v>
      </c>
    </row>
    <row r="12" ht="19.9" customHeight="1" spans="1:11">
      <c r="A12" s="66" t="s">
        <v>171</v>
      </c>
      <c r="B12" s="66" t="s">
        <v>174</v>
      </c>
      <c r="C12" s="66" t="s">
        <v>174</v>
      </c>
      <c r="D12" s="58" t="s">
        <v>246</v>
      </c>
      <c r="E12" s="60" t="s">
        <v>247</v>
      </c>
      <c r="F12" s="104">
        <f>G12+K12</f>
        <v>1799.34</v>
      </c>
      <c r="G12" s="104">
        <f>H12+I12++J12</f>
        <v>1799.34</v>
      </c>
      <c r="H12" s="111">
        <v>1613.01</v>
      </c>
      <c r="I12" s="109">
        <v>6.81</v>
      </c>
      <c r="J12" s="109">
        <v>179.52</v>
      </c>
      <c r="K12" s="104"/>
    </row>
    <row r="13" ht="19.9" customHeight="1" spans="1:11">
      <c r="A13" s="66" t="s">
        <v>171</v>
      </c>
      <c r="B13" s="66" t="s">
        <v>174</v>
      </c>
      <c r="C13" s="66" t="s">
        <v>179</v>
      </c>
      <c r="D13" s="58" t="s">
        <v>248</v>
      </c>
      <c r="E13" s="60" t="s">
        <v>249</v>
      </c>
      <c r="F13" s="104">
        <f>G13++K13</f>
        <v>1440.5</v>
      </c>
      <c r="G13" s="111">
        <v>12.5</v>
      </c>
      <c r="H13" s="104"/>
      <c r="I13" s="104"/>
      <c r="J13" s="111">
        <v>12.5</v>
      </c>
      <c r="K13" s="109">
        <v>1428</v>
      </c>
    </row>
    <row r="14" ht="25.5" customHeight="1" spans="1:11">
      <c r="A14" s="61">
        <v>208</v>
      </c>
      <c r="B14" s="61"/>
      <c r="C14" s="61"/>
      <c r="D14" s="57">
        <v>208</v>
      </c>
      <c r="E14" s="57" t="s">
        <v>182</v>
      </c>
      <c r="F14" s="112">
        <f>F15+F17</f>
        <v>269.79</v>
      </c>
      <c r="G14" s="112">
        <f>G15+G17</f>
        <v>269.79</v>
      </c>
      <c r="H14" s="112">
        <f>H15+H17</f>
        <v>269.79</v>
      </c>
      <c r="I14" s="113"/>
      <c r="J14" s="113"/>
      <c r="K14" s="114"/>
    </row>
    <row r="15" ht="25.5" customHeight="1" spans="1:11">
      <c r="A15" s="61">
        <v>208</v>
      </c>
      <c r="B15" s="61" t="s">
        <v>183</v>
      </c>
      <c r="C15" s="61"/>
      <c r="D15" s="63">
        <v>20805</v>
      </c>
      <c r="E15" s="63" t="s">
        <v>184</v>
      </c>
      <c r="F15" s="109">
        <v>239.53</v>
      </c>
      <c r="G15" s="109">
        <v>239.53</v>
      </c>
      <c r="H15" s="109">
        <v>239.53</v>
      </c>
      <c r="I15" s="112"/>
      <c r="J15" s="112"/>
      <c r="K15" s="114"/>
    </row>
    <row r="16" ht="25.5" customHeight="1" spans="1:11">
      <c r="A16" s="57">
        <v>208</v>
      </c>
      <c r="B16" s="57" t="s">
        <v>183</v>
      </c>
      <c r="C16" s="57" t="s">
        <v>183</v>
      </c>
      <c r="D16" s="57">
        <v>2080505</v>
      </c>
      <c r="E16" s="57" t="s">
        <v>185</v>
      </c>
      <c r="F16" s="115">
        <v>239.53</v>
      </c>
      <c r="G16" s="115">
        <v>239.53</v>
      </c>
      <c r="H16" s="115">
        <v>239.53</v>
      </c>
      <c r="I16" s="113"/>
      <c r="J16" s="113"/>
      <c r="K16" s="113"/>
    </row>
    <row r="17" ht="25.5" customHeight="1" spans="1:11">
      <c r="A17" s="57">
        <v>208</v>
      </c>
      <c r="B17" s="63" t="s">
        <v>186</v>
      </c>
      <c r="C17" s="57"/>
      <c r="D17" s="57">
        <v>20899</v>
      </c>
      <c r="E17" s="57" t="s">
        <v>187</v>
      </c>
      <c r="F17" s="109">
        <v>30.26</v>
      </c>
      <c r="G17" s="109">
        <v>30.26</v>
      </c>
      <c r="H17" s="109">
        <v>30.26</v>
      </c>
      <c r="I17" s="113"/>
      <c r="J17" s="113"/>
      <c r="K17" s="113"/>
    </row>
    <row r="18" ht="25.5" customHeight="1" spans="1:11">
      <c r="A18" s="58">
        <v>208</v>
      </c>
      <c r="B18" s="58" t="s">
        <v>186</v>
      </c>
      <c r="C18" s="58" t="s">
        <v>186</v>
      </c>
      <c r="D18" s="58" t="s">
        <v>188</v>
      </c>
      <c r="E18" s="61" t="s">
        <v>189</v>
      </c>
      <c r="F18" s="109">
        <v>30.26</v>
      </c>
      <c r="G18" s="109">
        <v>30.26</v>
      </c>
      <c r="H18" s="109">
        <v>30.26</v>
      </c>
      <c r="I18" s="78"/>
      <c r="J18" s="114"/>
      <c r="K18" s="78"/>
    </row>
    <row r="19" ht="25.5" customHeight="1" spans="1:11">
      <c r="A19" s="58">
        <v>210</v>
      </c>
      <c r="B19" s="58"/>
      <c r="C19" s="58"/>
      <c r="D19" s="58">
        <v>210</v>
      </c>
      <c r="E19" s="61" t="s">
        <v>190</v>
      </c>
      <c r="F19" s="116">
        <v>101.37</v>
      </c>
      <c r="G19" s="116">
        <v>101.37</v>
      </c>
      <c r="H19" s="116">
        <v>101.37</v>
      </c>
      <c r="I19" s="78"/>
      <c r="J19" s="114"/>
      <c r="K19" s="78"/>
    </row>
    <row r="20" ht="25.5" customHeight="1" spans="1:11">
      <c r="A20" s="61">
        <v>210</v>
      </c>
      <c r="B20" s="61" t="s">
        <v>191</v>
      </c>
      <c r="C20" s="61"/>
      <c r="D20" s="57">
        <v>21011</v>
      </c>
      <c r="E20" s="57" t="s">
        <v>192</v>
      </c>
      <c r="F20" s="109">
        <v>101.37</v>
      </c>
      <c r="G20" s="109">
        <v>101.37</v>
      </c>
      <c r="H20" s="109">
        <v>101.37</v>
      </c>
      <c r="I20" s="113"/>
      <c r="J20" s="113"/>
      <c r="K20" s="114"/>
    </row>
    <row r="21" ht="25.5" customHeight="1" spans="1:11">
      <c r="A21" s="61">
        <v>210</v>
      </c>
      <c r="B21" s="61" t="s">
        <v>191</v>
      </c>
      <c r="C21" s="61" t="s">
        <v>174</v>
      </c>
      <c r="D21" s="63">
        <v>2101101</v>
      </c>
      <c r="E21" s="63" t="s">
        <v>193</v>
      </c>
      <c r="F21" s="109">
        <v>101.37</v>
      </c>
      <c r="G21" s="109">
        <v>101.37</v>
      </c>
      <c r="H21" s="109">
        <v>101.37</v>
      </c>
      <c r="I21" s="112"/>
      <c r="J21" s="112"/>
      <c r="K21" s="114"/>
    </row>
    <row r="22" ht="25.5" customHeight="1" spans="1:11">
      <c r="A22" s="57" t="s">
        <v>194</v>
      </c>
      <c r="B22" s="57"/>
      <c r="C22" s="57"/>
      <c r="D22" s="57">
        <v>221</v>
      </c>
      <c r="E22" s="57" t="s">
        <v>195</v>
      </c>
      <c r="F22" s="116">
        <v>178.98</v>
      </c>
      <c r="G22" s="116">
        <v>178.98</v>
      </c>
      <c r="H22" s="116">
        <v>178.98</v>
      </c>
      <c r="I22" s="113"/>
      <c r="J22" s="113"/>
      <c r="K22" s="113"/>
    </row>
    <row r="23" ht="25.5" customHeight="1" spans="1:11">
      <c r="A23" s="57" t="s">
        <v>194</v>
      </c>
      <c r="B23" s="63" t="s">
        <v>179</v>
      </c>
      <c r="C23" s="57"/>
      <c r="D23" s="57">
        <v>22102</v>
      </c>
      <c r="E23" s="57" t="s">
        <v>196</v>
      </c>
      <c r="F23" s="109">
        <v>178.98</v>
      </c>
      <c r="G23" s="109">
        <v>178.98</v>
      </c>
      <c r="H23" s="109">
        <v>178.98</v>
      </c>
      <c r="I23" s="113"/>
      <c r="J23" s="113"/>
      <c r="K23" s="113"/>
    </row>
    <row r="24" ht="27" customHeight="1" spans="1:11">
      <c r="A24" s="58" t="s">
        <v>194</v>
      </c>
      <c r="B24" s="58" t="s">
        <v>179</v>
      </c>
      <c r="C24" s="58" t="s">
        <v>174</v>
      </c>
      <c r="D24" s="58">
        <v>2210201</v>
      </c>
      <c r="E24" s="61" t="s">
        <v>197</v>
      </c>
      <c r="F24" s="109">
        <v>178.98</v>
      </c>
      <c r="G24" s="109">
        <v>178.98</v>
      </c>
      <c r="H24" s="109">
        <v>178.98</v>
      </c>
      <c r="I24" s="78"/>
      <c r="J24" s="114"/>
      <c r="K24" s="78"/>
    </row>
    <row r="25" ht="14.25" customHeight="1" spans="1:11">
      <c r="A25" s="62" t="s">
        <v>250</v>
      </c>
      <c r="B25" s="62"/>
      <c r="C25" s="62"/>
      <c r="D25" s="62"/>
      <c r="E25" s="62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22项目支出绩效目标表1</vt:lpstr>
      <vt:lpstr>23整体支出绩效目标表1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新视觉</cp:lastModifiedBy>
  <dcterms:created xsi:type="dcterms:W3CDTF">2025-03-21T01:40:00Z</dcterms:created>
  <cp:lastPrinted>2025-03-24T01:15:00Z</cp:lastPrinted>
  <dcterms:modified xsi:type="dcterms:W3CDTF">2026-02-09T00:50:41Z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F34C49996E6044378BA1712B24509DF7_13</vt:lpwstr>
  </property>
  <property fmtid="{D5CDD505-2E9C-101B-9397-08002B2CF9AE}" pid="4" name="CalculationRule">
    <vt:i4>0</vt:i4>
  </property>
</Properties>
</file>